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Risk-benefit\"/>
    </mc:Choice>
  </mc:AlternateContent>
  <xr:revisionPtr revIDLastSave="0" documentId="13_ncr:1_{31871204-4F64-4A88-B9B0-992E7F1EB9C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Explanations" sheetId="35" r:id="rId1"/>
    <sheet name="PROCESSED MEAT CONSUMPTION" sheetId="36" r:id="rId2"/>
    <sheet name="RR OF CRC AND PIF" sheetId="37" r:id="rId3"/>
    <sheet name="CRC CASES AND DALYS" sheetId="38" r:id="rId4"/>
    <sheet name="AFB1 BS" sheetId="1" r:id="rId5"/>
    <sheet name="OTA BS  " sheetId="2" r:id="rId6"/>
    <sheet name="MOET BASELINE" sheetId="20" r:id="rId7"/>
    <sheet name="POPULATION CANCER RISK BS" sheetId="25" r:id="rId8"/>
    <sheet name="RR BS" sheetId="30" r:id="rId9"/>
    <sheet name="AFB1 AS1" sheetId="4" r:id="rId10"/>
    <sheet name="OTA AS1" sheetId="3" r:id="rId11"/>
    <sheet name="MOET AS1" sheetId="21" r:id="rId12"/>
    <sheet name="RR AND PIF AS1" sheetId="31" r:id="rId13"/>
    <sheet name="POPULATION CANCER RISK AS1" sheetId="26" r:id="rId14"/>
    <sheet name="OTA Products AS2" sheetId="7" r:id="rId15"/>
    <sheet name="AFB1 AS2" sheetId="6" r:id="rId16"/>
    <sheet name="MOET AS2" sheetId="22" r:id="rId17"/>
    <sheet name="POPULATION CANCER RISK AS2" sheetId="27" r:id="rId18"/>
    <sheet name="RR AND PIF AS2" sheetId="32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0" i="38" l="1"/>
  <c r="T40" i="38"/>
  <c r="N40" i="38"/>
  <c r="M40" i="38"/>
  <c r="G40" i="38"/>
  <c r="F40" i="38"/>
  <c r="G55" i="38"/>
  <c r="F55" i="38"/>
  <c r="N55" i="38"/>
  <c r="M55" i="38"/>
  <c r="U55" i="38"/>
  <c r="T55" i="38"/>
  <c r="U27" i="38"/>
  <c r="T27" i="38"/>
  <c r="N27" i="38"/>
  <c r="M27" i="38"/>
  <c r="G27" i="38"/>
  <c r="F27" i="38"/>
  <c r="U12" i="38"/>
  <c r="T12" i="38"/>
  <c r="N12" i="38"/>
  <c r="M12" i="38"/>
  <c r="G12" i="38"/>
  <c r="F12" i="38"/>
  <c r="L96" i="26" l="1"/>
  <c r="Q96" i="26" s="1"/>
  <c r="K96" i="26"/>
  <c r="P96" i="26" s="1"/>
  <c r="L147" i="26"/>
  <c r="Q147" i="26" s="1"/>
  <c r="K147" i="26"/>
  <c r="P147" i="26" s="1"/>
  <c r="L134" i="26"/>
  <c r="Q134" i="26" s="1"/>
  <c r="K134" i="26"/>
  <c r="P134" i="26" s="1"/>
  <c r="L121" i="26"/>
  <c r="Q121" i="26" s="1"/>
  <c r="K121" i="26"/>
  <c r="P121" i="26" s="1"/>
  <c r="L108" i="26"/>
  <c r="Q108" i="26" s="1"/>
  <c r="K108" i="26"/>
  <c r="P108" i="26" s="1"/>
  <c r="L84" i="26"/>
  <c r="Q84" i="26" s="1"/>
  <c r="K84" i="26"/>
  <c r="P84" i="26" s="1"/>
  <c r="L71" i="26"/>
  <c r="Q71" i="26" s="1"/>
  <c r="K71" i="26"/>
  <c r="P71" i="26" s="1"/>
  <c r="L59" i="26"/>
  <c r="Q59" i="26" s="1"/>
  <c r="K59" i="26"/>
  <c r="P59" i="26" s="1"/>
  <c r="L47" i="26"/>
  <c r="Q47" i="26" s="1"/>
  <c r="K47" i="26"/>
  <c r="P47" i="26" s="1"/>
  <c r="L34" i="26"/>
  <c r="Q34" i="26" s="1"/>
  <c r="K34" i="26"/>
  <c r="P34" i="26" s="1"/>
  <c r="L23" i="26"/>
  <c r="Q23" i="26" s="1"/>
  <c r="K23" i="26"/>
  <c r="P23" i="26" s="1"/>
  <c r="L13" i="26"/>
  <c r="Q13" i="26" s="1"/>
  <c r="K13" i="26"/>
  <c r="P13" i="26" s="1"/>
  <c r="K101" i="25"/>
  <c r="L146" i="27"/>
  <c r="Q146" i="27" s="1"/>
  <c r="T146" i="27" s="1"/>
  <c r="K146" i="27"/>
  <c r="P146" i="27" s="1"/>
  <c r="S146" i="27" s="1"/>
  <c r="L145" i="27"/>
  <c r="Q145" i="27" s="1"/>
  <c r="T145" i="27" s="1"/>
  <c r="K145" i="27"/>
  <c r="P145" i="27" s="1"/>
  <c r="S145" i="27" s="1"/>
  <c r="L144" i="27"/>
  <c r="Q144" i="27" s="1"/>
  <c r="T144" i="27" s="1"/>
  <c r="K144" i="27"/>
  <c r="P144" i="27" s="1"/>
  <c r="S144" i="27" s="1"/>
  <c r="L143" i="27"/>
  <c r="Q143" i="27" s="1"/>
  <c r="T143" i="27" s="1"/>
  <c r="K143" i="27"/>
  <c r="P143" i="27" s="1"/>
  <c r="S143" i="27" s="1"/>
  <c r="L142" i="27"/>
  <c r="Q142" i="27" s="1"/>
  <c r="T142" i="27" s="1"/>
  <c r="K142" i="27"/>
  <c r="P142" i="27" s="1"/>
  <c r="S142" i="27" s="1"/>
  <c r="L141" i="27"/>
  <c r="Q141" i="27" s="1"/>
  <c r="T141" i="27" s="1"/>
  <c r="K141" i="27"/>
  <c r="P141" i="27" s="1"/>
  <c r="S141" i="27" s="1"/>
  <c r="L140" i="27"/>
  <c r="Q140" i="27" s="1"/>
  <c r="T140" i="27" s="1"/>
  <c r="K140" i="27"/>
  <c r="P140" i="27" s="1"/>
  <c r="S140" i="27" s="1"/>
  <c r="L133" i="27"/>
  <c r="Q133" i="27" s="1"/>
  <c r="T133" i="27" s="1"/>
  <c r="K133" i="27"/>
  <c r="P133" i="27" s="1"/>
  <c r="S133" i="27" s="1"/>
  <c r="L132" i="27"/>
  <c r="Q132" i="27" s="1"/>
  <c r="T132" i="27" s="1"/>
  <c r="K132" i="27"/>
  <c r="P132" i="27" s="1"/>
  <c r="S132" i="27" s="1"/>
  <c r="L131" i="27"/>
  <c r="Q131" i="27" s="1"/>
  <c r="T131" i="27" s="1"/>
  <c r="K131" i="27"/>
  <c r="P131" i="27" s="1"/>
  <c r="S131" i="27" s="1"/>
  <c r="L130" i="27"/>
  <c r="Q130" i="27" s="1"/>
  <c r="T130" i="27" s="1"/>
  <c r="K130" i="27"/>
  <c r="P130" i="27" s="1"/>
  <c r="S130" i="27" s="1"/>
  <c r="L129" i="27"/>
  <c r="Q129" i="27" s="1"/>
  <c r="T129" i="27" s="1"/>
  <c r="K129" i="27"/>
  <c r="P129" i="27" s="1"/>
  <c r="S129" i="27" s="1"/>
  <c r="L128" i="27"/>
  <c r="Q128" i="27" s="1"/>
  <c r="T128" i="27" s="1"/>
  <c r="K128" i="27"/>
  <c r="P128" i="27" s="1"/>
  <c r="S128" i="27" s="1"/>
  <c r="L127" i="27"/>
  <c r="Q127" i="27" s="1"/>
  <c r="T127" i="27" s="1"/>
  <c r="K127" i="27"/>
  <c r="P127" i="27" s="1"/>
  <c r="S127" i="27" s="1"/>
  <c r="L120" i="27"/>
  <c r="Q120" i="27" s="1"/>
  <c r="T120" i="27" s="1"/>
  <c r="K120" i="27"/>
  <c r="P120" i="27" s="1"/>
  <c r="S120" i="27" s="1"/>
  <c r="L119" i="27"/>
  <c r="Q119" i="27" s="1"/>
  <c r="T119" i="27" s="1"/>
  <c r="K119" i="27"/>
  <c r="P119" i="27" s="1"/>
  <c r="S119" i="27" s="1"/>
  <c r="L118" i="27"/>
  <c r="Q118" i="27" s="1"/>
  <c r="T118" i="27" s="1"/>
  <c r="K118" i="27"/>
  <c r="P118" i="27" s="1"/>
  <c r="S118" i="27" s="1"/>
  <c r="L117" i="27"/>
  <c r="Q117" i="27" s="1"/>
  <c r="T117" i="27" s="1"/>
  <c r="K117" i="27"/>
  <c r="P117" i="27" s="1"/>
  <c r="S117" i="27" s="1"/>
  <c r="L116" i="27"/>
  <c r="Q116" i="27" s="1"/>
  <c r="T116" i="27" s="1"/>
  <c r="K116" i="27"/>
  <c r="P116" i="27" s="1"/>
  <c r="S116" i="27" s="1"/>
  <c r="L115" i="27"/>
  <c r="Q115" i="27" s="1"/>
  <c r="T115" i="27" s="1"/>
  <c r="K115" i="27"/>
  <c r="P115" i="27" s="1"/>
  <c r="S115" i="27" s="1"/>
  <c r="L114" i="27"/>
  <c r="Q114" i="27" s="1"/>
  <c r="T114" i="27" s="1"/>
  <c r="K114" i="27"/>
  <c r="P114" i="27" s="1"/>
  <c r="S114" i="27" s="1"/>
  <c r="L107" i="27"/>
  <c r="Q107" i="27" s="1"/>
  <c r="T107" i="27" s="1"/>
  <c r="K107" i="27"/>
  <c r="P107" i="27" s="1"/>
  <c r="S107" i="27" s="1"/>
  <c r="L106" i="27"/>
  <c r="Q106" i="27" s="1"/>
  <c r="T106" i="27" s="1"/>
  <c r="K106" i="27"/>
  <c r="P106" i="27" s="1"/>
  <c r="S106" i="27" s="1"/>
  <c r="L105" i="27"/>
  <c r="Q105" i="27" s="1"/>
  <c r="T105" i="27" s="1"/>
  <c r="K105" i="27"/>
  <c r="P105" i="27" s="1"/>
  <c r="S105" i="27" s="1"/>
  <c r="L104" i="27"/>
  <c r="Q104" i="27" s="1"/>
  <c r="T104" i="27" s="1"/>
  <c r="K104" i="27"/>
  <c r="P104" i="27" s="1"/>
  <c r="S104" i="27" s="1"/>
  <c r="L103" i="27"/>
  <c r="Q103" i="27" s="1"/>
  <c r="T103" i="27" s="1"/>
  <c r="K103" i="27"/>
  <c r="P103" i="27" s="1"/>
  <c r="S103" i="27" s="1"/>
  <c r="L102" i="27"/>
  <c r="Q102" i="27" s="1"/>
  <c r="T102" i="27" s="1"/>
  <c r="K102" i="27"/>
  <c r="P102" i="27" s="1"/>
  <c r="S102" i="27" s="1"/>
  <c r="L101" i="27"/>
  <c r="Q101" i="27" s="1"/>
  <c r="T101" i="27" s="1"/>
  <c r="K101" i="27"/>
  <c r="P101" i="27" s="1"/>
  <c r="S101" i="27" s="1"/>
  <c r="L95" i="27"/>
  <c r="Q95" i="27" s="1"/>
  <c r="T95" i="27" s="1"/>
  <c r="K95" i="27"/>
  <c r="P95" i="27" s="1"/>
  <c r="S95" i="27" s="1"/>
  <c r="L94" i="27"/>
  <c r="Q94" i="27" s="1"/>
  <c r="T94" i="27" s="1"/>
  <c r="K94" i="27"/>
  <c r="P94" i="27" s="1"/>
  <c r="S94" i="27" s="1"/>
  <c r="L93" i="27"/>
  <c r="Q93" i="27" s="1"/>
  <c r="T93" i="27" s="1"/>
  <c r="K93" i="27"/>
  <c r="P93" i="27" s="1"/>
  <c r="S93" i="27" s="1"/>
  <c r="L92" i="27"/>
  <c r="Q92" i="27" s="1"/>
  <c r="T92" i="27" s="1"/>
  <c r="K92" i="27"/>
  <c r="P92" i="27" s="1"/>
  <c r="S92" i="27" s="1"/>
  <c r="L91" i="27"/>
  <c r="Q91" i="27" s="1"/>
  <c r="T91" i="27" s="1"/>
  <c r="K91" i="27"/>
  <c r="P91" i="27" s="1"/>
  <c r="S91" i="27" s="1"/>
  <c r="L90" i="27"/>
  <c r="Q90" i="27" s="1"/>
  <c r="T90" i="27" s="1"/>
  <c r="K90" i="27"/>
  <c r="P90" i="27" s="1"/>
  <c r="S90" i="27" s="1"/>
  <c r="L89" i="27"/>
  <c r="Q89" i="27" s="1"/>
  <c r="T89" i="27" s="1"/>
  <c r="K89" i="27"/>
  <c r="P89" i="27" s="1"/>
  <c r="S89" i="27" s="1"/>
  <c r="L83" i="27"/>
  <c r="Q83" i="27" s="1"/>
  <c r="T83" i="27" s="1"/>
  <c r="K83" i="27"/>
  <c r="P83" i="27" s="1"/>
  <c r="S83" i="27" s="1"/>
  <c r="L82" i="27"/>
  <c r="Q82" i="27" s="1"/>
  <c r="T82" i="27" s="1"/>
  <c r="K82" i="27"/>
  <c r="P82" i="27" s="1"/>
  <c r="S82" i="27" s="1"/>
  <c r="L81" i="27"/>
  <c r="Q81" i="27" s="1"/>
  <c r="T81" i="27" s="1"/>
  <c r="K81" i="27"/>
  <c r="P81" i="27" s="1"/>
  <c r="S81" i="27" s="1"/>
  <c r="L80" i="27"/>
  <c r="Q80" i="27" s="1"/>
  <c r="T80" i="27" s="1"/>
  <c r="K80" i="27"/>
  <c r="P80" i="27" s="1"/>
  <c r="S80" i="27" s="1"/>
  <c r="L79" i="27"/>
  <c r="Q79" i="27" s="1"/>
  <c r="T79" i="27" s="1"/>
  <c r="K79" i="27"/>
  <c r="P79" i="27" s="1"/>
  <c r="S79" i="27" s="1"/>
  <c r="L78" i="27"/>
  <c r="Q78" i="27" s="1"/>
  <c r="T78" i="27" s="1"/>
  <c r="K78" i="27"/>
  <c r="P78" i="27" s="1"/>
  <c r="S78" i="27" s="1"/>
  <c r="L77" i="27"/>
  <c r="Q77" i="27" s="1"/>
  <c r="T77" i="27" s="1"/>
  <c r="K77" i="27"/>
  <c r="P77" i="27" s="1"/>
  <c r="S77" i="27" s="1"/>
  <c r="L70" i="27"/>
  <c r="Q70" i="27" s="1"/>
  <c r="T70" i="27" s="1"/>
  <c r="K70" i="27"/>
  <c r="P70" i="27" s="1"/>
  <c r="S70" i="27" s="1"/>
  <c r="L69" i="27"/>
  <c r="Q69" i="27" s="1"/>
  <c r="T69" i="27" s="1"/>
  <c r="K69" i="27"/>
  <c r="P69" i="27" s="1"/>
  <c r="S69" i="27" s="1"/>
  <c r="L68" i="27"/>
  <c r="Q68" i="27" s="1"/>
  <c r="T68" i="27" s="1"/>
  <c r="K68" i="27"/>
  <c r="P68" i="27" s="1"/>
  <c r="S68" i="27" s="1"/>
  <c r="L67" i="27"/>
  <c r="Q67" i="27" s="1"/>
  <c r="T67" i="27" s="1"/>
  <c r="K67" i="27"/>
  <c r="P67" i="27" s="1"/>
  <c r="S67" i="27" s="1"/>
  <c r="L66" i="27"/>
  <c r="Q66" i="27" s="1"/>
  <c r="T66" i="27" s="1"/>
  <c r="K66" i="27"/>
  <c r="P66" i="27" s="1"/>
  <c r="S66" i="27" s="1"/>
  <c r="L65" i="27"/>
  <c r="Q65" i="27" s="1"/>
  <c r="T65" i="27" s="1"/>
  <c r="K65" i="27"/>
  <c r="P65" i="27" s="1"/>
  <c r="S65" i="27" s="1"/>
  <c r="L64" i="27"/>
  <c r="Q64" i="27" s="1"/>
  <c r="T64" i="27" s="1"/>
  <c r="K64" i="27"/>
  <c r="P64" i="27" s="1"/>
  <c r="S64" i="27" s="1"/>
  <c r="L58" i="27"/>
  <c r="Q58" i="27" s="1"/>
  <c r="T58" i="27" s="1"/>
  <c r="K58" i="27"/>
  <c r="P58" i="27" s="1"/>
  <c r="S58" i="27" s="1"/>
  <c r="L57" i="27"/>
  <c r="Q57" i="27" s="1"/>
  <c r="T57" i="27" s="1"/>
  <c r="K57" i="27"/>
  <c r="P57" i="27" s="1"/>
  <c r="S57" i="27" s="1"/>
  <c r="L56" i="27"/>
  <c r="Q56" i="27" s="1"/>
  <c r="T56" i="27" s="1"/>
  <c r="K56" i="27"/>
  <c r="P56" i="27" s="1"/>
  <c r="S56" i="27" s="1"/>
  <c r="L55" i="27"/>
  <c r="Q55" i="27" s="1"/>
  <c r="T55" i="27" s="1"/>
  <c r="K55" i="27"/>
  <c r="P55" i="27" s="1"/>
  <c r="S55" i="27" s="1"/>
  <c r="L54" i="27"/>
  <c r="Q54" i="27" s="1"/>
  <c r="T54" i="27" s="1"/>
  <c r="K54" i="27"/>
  <c r="P54" i="27" s="1"/>
  <c r="S54" i="27" s="1"/>
  <c r="L53" i="27"/>
  <c r="Q53" i="27" s="1"/>
  <c r="T53" i="27" s="1"/>
  <c r="K53" i="27"/>
  <c r="P53" i="27" s="1"/>
  <c r="S53" i="27" s="1"/>
  <c r="L52" i="27"/>
  <c r="Q52" i="27" s="1"/>
  <c r="T52" i="27" s="1"/>
  <c r="K52" i="27"/>
  <c r="P52" i="27" s="1"/>
  <c r="S52" i="27" s="1"/>
  <c r="L46" i="27"/>
  <c r="Q46" i="27" s="1"/>
  <c r="T46" i="27" s="1"/>
  <c r="K46" i="27"/>
  <c r="P46" i="27" s="1"/>
  <c r="S46" i="27" s="1"/>
  <c r="L45" i="27"/>
  <c r="Q45" i="27" s="1"/>
  <c r="T45" i="27" s="1"/>
  <c r="K45" i="27"/>
  <c r="P45" i="27" s="1"/>
  <c r="S45" i="27" s="1"/>
  <c r="L44" i="27"/>
  <c r="Q44" i="27" s="1"/>
  <c r="T44" i="27" s="1"/>
  <c r="K44" i="27"/>
  <c r="P44" i="27" s="1"/>
  <c r="S44" i="27" s="1"/>
  <c r="L43" i="27"/>
  <c r="Q43" i="27" s="1"/>
  <c r="T43" i="27" s="1"/>
  <c r="K43" i="27"/>
  <c r="P43" i="27" s="1"/>
  <c r="S43" i="27" s="1"/>
  <c r="L42" i="27"/>
  <c r="Q42" i="27" s="1"/>
  <c r="T42" i="27" s="1"/>
  <c r="K42" i="27"/>
  <c r="P42" i="27" s="1"/>
  <c r="S42" i="27" s="1"/>
  <c r="L41" i="27"/>
  <c r="Q41" i="27" s="1"/>
  <c r="T41" i="27" s="1"/>
  <c r="K41" i="27"/>
  <c r="P41" i="27" s="1"/>
  <c r="S41" i="27" s="1"/>
  <c r="L40" i="27"/>
  <c r="Q40" i="27" s="1"/>
  <c r="T40" i="27" s="1"/>
  <c r="K40" i="27"/>
  <c r="P40" i="27" s="1"/>
  <c r="S40" i="27" s="1"/>
  <c r="L33" i="27"/>
  <c r="Q33" i="27" s="1"/>
  <c r="T33" i="27" s="1"/>
  <c r="K33" i="27"/>
  <c r="P33" i="27" s="1"/>
  <c r="S33" i="27" s="1"/>
  <c r="L32" i="27"/>
  <c r="Q32" i="27" s="1"/>
  <c r="T32" i="27" s="1"/>
  <c r="K32" i="27"/>
  <c r="P32" i="27" s="1"/>
  <c r="S32" i="27" s="1"/>
  <c r="L31" i="27"/>
  <c r="Q31" i="27" s="1"/>
  <c r="T31" i="27" s="1"/>
  <c r="K31" i="27"/>
  <c r="P31" i="27" s="1"/>
  <c r="S31" i="27" s="1"/>
  <c r="L30" i="27"/>
  <c r="Q30" i="27" s="1"/>
  <c r="T30" i="27" s="1"/>
  <c r="K30" i="27"/>
  <c r="P30" i="27" s="1"/>
  <c r="S30" i="27" s="1"/>
  <c r="L29" i="27"/>
  <c r="Q29" i="27" s="1"/>
  <c r="T29" i="27" s="1"/>
  <c r="K29" i="27"/>
  <c r="P29" i="27" s="1"/>
  <c r="S29" i="27" s="1"/>
  <c r="L28" i="27"/>
  <c r="Q28" i="27" s="1"/>
  <c r="T28" i="27" s="1"/>
  <c r="K28" i="27"/>
  <c r="P28" i="27" s="1"/>
  <c r="S28" i="27" s="1"/>
  <c r="L22" i="27"/>
  <c r="Q22" i="27" s="1"/>
  <c r="T22" i="27" s="1"/>
  <c r="K22" i="27"/>
  <c r="P22" i="27" s="1"/>
  <c r="S22" i="27" s="1"/>
  <c r="L21" i="27"/>
  <c r="Q21" i="27" s="1"/>
  <c r="T21" i="27" s="1"/>
  <c r="K21" i="27"/>
  <c r="P21" i="27" s="1"/>
  <c r="S21" i="27" s="1"/>
  <c r="L20" i="27"/>
  <c r="Q20" i="27" s="1"/>
  <c r="T20" i="27" s="1"/>
  <c r="K20" i="27"/>
  <c r="P20" i="27" s="1"/>
  <c r="S20" i="27" s="1"/>
  <c r="L19" i="27"/>
  <c r="Q19" i="27" s="1"/>
  <c r="T19" i="27" s="1"/>
  <c r="K19" i="27"/>
  <c r="P19" i="27" s="1"/>
  <c r="S19" i="27" s="1"/>
  <c r="L18" i="27"/>
  <c r="Q18" i="27" s="1"/>
  <c r="T18" i="27" s="1"/>
  <c r="K18" i="27"/>
  <c r="P18" i="27" s="1"/>
  <c r="S18" i="27" s="1"/>
  <c r="L17" i="27"/>
  <c r="Q17" i="27" s="1"/>
  <c r="T17" i="27" s="1"/>
  <c r="K17" i="27"/>
  <c r="P17" i="27" s="1"/>
  <c r="S17" i="27" s="1"/>
  <c r="L12" i="27"/>
  <c r="Q12" i="27" s="1"/>
  <c r="T12" i="27" s="1"/>
  <c r="K12" i="27"/>
  <c r="P12" i="27" s="1"/>
  <c r="S12" i="27" s="1"/>
  <c r="L11" i="27"/>
  <c r="Q11" i="27" s="1"/>
  <c r="T11" i="27" s="1"/>
  <c r="K11" i="27"/>
  <c r="P11" i="27" s="1"/>
  <c r="S11" i="27" s="1"/>
  <c r="L10" i="27"/>
  <c r="Q10" i="27" s="1"/>
  <c r="T10" i="27" s="1"/>
  <c r="K10" i="27"/>
  <c r="P10" i="27" s="1"/>
  <c r="S10" i="27" s="1"/>
  <c r="L9" i="27"/>
  <c r="Q9" i="27" s="1"/>
  <c r="T9" i="27" s="1"/>
  <c r="K9" i="27"/>
  <c r="P9" i="27" s="1"/>
  <c r="S9" i="27" s="1"/>
  <c r="L8" i="27"/>
  <c r="Q8" i="27" s="1"/>
  <c r="T8" i="27" s="1"/>
  <c r="K8" i="27"/>
  <c r="P8" i="27" s="1"/>
  <c r="L7" i="27"/>
  <c r="Q7" i="27" s="1"/>
  <c r="T7" i="27" s="1"/>
  <c r="K7" i="27"/>
  <c r="P7" i="27" s="1"/>
  <c r="S7" i="27" s="1"/>
  <c r="L146" i="25"/>
  <c r="Q146" i="25" s="1"/>
  <c r="T146" i="25" s="1"/>
  <c r="K146" i="25"/>
  <c r="P146" i="25" s="1"/>
  <c r="S146" i="25" s="1"/>
  <c r="L145" i="25"/>
  <c r="Q145" i="25" s="1"/>
  <c r="T145" i="25" s="1"/>
  <c r="K145" i="25"/>
  <c r="P145" i="25" s="1"/>
  <c r="S145" i="25" s="1"/>
  <c r="L144" i="25"/>
  <c r="Q144" i="25" s="1"/>
  <c r="T144" i="25" s="1"/>
  <c r="K144" i="25"/>
  <c r="P144" i="25" s="1"/>
  <c r="S144" i="25" s="1"/>
  <c r="L143" i="25"/>
  <c r="Q143" i="25" s="1"/>
  <c r="T143" i="25" s="1"/>
  <c r="K143" i="25"/>
  <c r="P143" i="25" s="1"/>
  <c r="S143" i="25" s="1"/>
  <c r="L142" i="25"/>
  <c r="Q142" i="25" s="1"/>
  <c r="T142" i="25" s="1"/>
  <c r="K142" i="25"/>
  <c r="P142" i="25" s="1"/>
  <c r="S142" i="25" s="1"/>
  <c r="L141" i="25"/>
  <c r="Q141" i="25" s="1"/>
  <c r="T141" i="25" s="1"/>
  <c r="K141" i="25"/>
  <c r="P141" i="25" s="1"/>
  <c r="S141" i="25" s="1"/>
  <c r="L140" i="25"/>
  <c r="Q140" i="25" s="1"/>
  <c r="T140" i="25" s="1"/>
  <c r="K140" i="25"/>
  <c r="P140" i="25" s="1"/>
  <c r="S140" i="25" s="1"/>
  <c r="L133" i="25"/>
  <c r="Q133" i="25" s="1"/>
  <c r="T133" i="25" s="1"/>
  <c r="K133" i="25"/>
  <c r="P133" i="25" s="1"/>
  <c r="S133" i="25" s="1"/>
  <c r="L132" i="25"/>
  <c r="Q132" i="25" s="1"/>
  <c r="T132" i="25" s="1"/>
  <c r="K132" i="25"/>
  <c r="P132" i="25" s="1"/>
  <c r="S132" i="25" s="1"/>
  <c r="L131" i="25"/>
  <c r="Q131" i="25" s="1"/>
  <c r="T131" i="25" s="1"/>
  <c r="K131" i="25"/>
  <c r="P131" i="25" s="1"/>
  <c r="S131" i="25" s="1"/>
  <c r="L130" i="25"/>
  <c r="Q130" i="25" s="1"/>
  <c r="T130" i="25" s="1"/>
  <c r="K130" i="25"/>
  <c r="P130" i="25" s="1"/>
  <c r="S130" i="25" s="1"/>
  <c r="L129" i="25"/>
  <c r="Q129" i="25" s="1"/>
  <c r="T129" i="25" s="1"/>
  <c r="K129" i="25"/>
  <c r="P129" i="25" s="1"/>
  <c r="S129" i="25" s="1"/>
  <c r="L128" i="25"/>
  <c r="Q128" i="25" s="1"/>
  <c r="T128" i="25" s="1"/>
  <c r="K128" i="25"/>
  <c r="P128" i="25" s="1"/>
  <c r="S128" i="25" s="1"/>
  <c r="L127" i="25"/>
  <c r="Q127" i="25" s="1"/>
  <c r="T127" i="25" s="1"/>
  <c r="K127" i="25"/>
  <c r="P127" i="25" s="1"/>
  <c r="S127" i="25" s="1"/>
  <c r="L120" i="25"/>
  <c r="Q120" i="25" s="1"/>
  <c r="T120" i="25" s="1"/>
  <c r="K120" i="25"/>
  <c r="P120" i="25" s="1"/>
  <c r="S120" i="25" s="1"/>
  <c r="L119" i="25"/>
  <c r="Q119" i="25" s="1"/>
  <c r="T119" i="25" s="1"/>
  <c r="K119" i="25"/>
  <c r="P119" i="25" s="1"/>
  <c r="S119" i="25" s="1"/>
  <c r="L118" i="25"/>
  <c r="Q118" i="25" s="1"/>
  <c r="T118" i="25" s="1"/>
  <c r="K118" i="25"/>
  <c r="P118" i="25" s="1"/>
  <c r="S118" i="25" s="1"/>
  <c r="L117" i="25"/>
  <c r="Q117" i="25" s="1"/>
  <c r="T117" i="25" s="1"/>
  <c r="K117" i="25"/>
  <c r="P117" i="25" s="1"/>
  <c r="S117" i="25" s="1"/>
  <c r="L116" i="25"/>
  <c r="Q116" i="25" s="1"/>
  <c r="T116" i="25" s="1"/>
  <c r="K116" i="25"/>
  <c r="P116" i="25" s="1"/>
  <c r="S116" i="25" s="1"/>
  <c r="L115" i="25"/>
  <c r="Q115" i="25" s="1"/>
  <c r="T115" i="25" s="1"/>
  <c r="K115" i="25"/>
  <c r="P115" i="25" s="1"/>
  <c r="S115" i="25" s="1"/>
  <c r="L114" i="25"/>
  <c r="Q114" i="25" s="1"/>
  <c r="T114" i="25" s="1"/>
  <c r="K114" i="25"/>
  <c r="P114" i="25" s="1"/>
  <c r="S114" i="25" s="1"/>
  <c r="K84" i="27" l="1"/>
  <c r="P84" i="27" s="1"/>
  <c r="K34" i="27"/>
  <c r="P34" i="27" s="1"/>
  <c r="L47" i="27"/>
  <c r="Q47" i="27" s="1"/>
  <c r="T47" i="27" s="1"/>
  <c r="K134" i="27"/>
  <c r="P134" i="27" s="1"/>
  <c r="K13" i="27"/>
  <c r="P13" i="27" s="1"/>
  <c r="L134" i="27"/>
  <c r="Q134" i="27" s="1"/>
  <c r="T134" i="27" s="1"/>
  <c r="K108" i="27"/>
  <c r="P108" i="27" s="1"/>
  <c r="S108" i="27" s="1"/>
  <c r="L13" i="27"/>
  <c r="Q13" i="27" s="1"/>
  <c r="L108" i="27"/>
  <c r="Q108" i="27" s="1"/>
  <c r="T108" i="27" s="1"/>
  <c r="K71" i="27"/>
  <c r="P71" i="27" s="1"/>
  <c r="L71" i="27"/>
  <c r="Q71" i="27" s="1"/>
  <c r="T71" i="27" s="1"/>
  <c r="K23" i="27"/>
  <c r="P23" i="27" s="1"/>
  <c r="S23" i="27" s="1"/>
  <c r="L23" i="27"/>
  <c r="Q23" i="27" s="1"/>
  <c r="K59" i="27"/>
  <c r="P59" i="27" s="1"/>
  <c r="K147" i="27"/>
  <c r="P147" i="27" s="1"/>
  <c r="S147" i="27" s="1"/>
  <c r="L59" i="27"/>
  <c r="Q59" i="27" s="1"/>
  <c r="T59" i="27" s="1"/>
  <c r="K121" i="27"/>
  <c r="P121" i="27" s="1"/>
  <c r="L84" i="27"/>
  <c r="Q84" i="27" s="1"/>
  <c r="T84" i="27" s="1"/>
  <c r="L34" i="27"/>
  <c r="Q34" i="27" s="1"/>
  <c r="T34" i="27" s="1"/>
  <c r="L121" i="27"/>
  <c r="Q121" i="27" s="1"/>
  <c r="K96" i="27"/>
  <c r="P96" i="27" s="1"/>
  <c r="S96" i="27" s="1"/>
  <c r="L147" i="27"/>
  <c r="Q147" i="27" s="1"/>
  <c r="T147" i="27" s="1"/>
  <c r="L96" i="27"/>
  <c r="Q96" i="27" s="1"/>
  <c r="T96" i="27" s="1"/>
  <c r="K47" i="27"/>
  <c r="P47" i="27" s="1"/>
  <c r="S47" i="27" s="1"/>
  <c r="L134" i="25"/>
  <c r="Q134" i="25" s="1"/>
  <c r="T134" i="25" s="1"/>
  <c r="K121" i="25"/>
  <c r="P121" i="25" s="1"/>
  <c r="S121" i="25" s="1"/>
  <c r="K147" i="25"/>
  <c r="P147" i="25" s="1"/>
  <c r="S147" i="25" s="1"/>
  <c r="L121" i="25"/>
  <c r="Q121" i="25" s="1"/>
  <c r="T121" i="25" s="1"/>
  <c r="L147" i="25"/>
  <c r="Q147" i="25" s="1"/>
  <c r="T147" i="25" s="1"/>
  <c r="K134" i="25"/>
  <c r="P134" i="25" s="1"/>
  <c r="S134" i="25" s="1"/>
  <c r="S59" i="27"/>
  <c r="S96" i="26"/>
  <c r="T96" i="26"/>
  <c r="S13" i="27"/>
  <c r="T13" i="27"/>
  <c r="S34" i="27"/>
  <c r="S84" i="27"/>
  <c r="S121" i="27"/>
  <c r="S147" i="26"/>
  <c r="T147" i="26"/>
  <c r="S134" i="26"/>
  <c r="T134" i="26"/>
  <c r="S121" i="26"/>
  <c r="T121" i="26"/>
  <c r="S108" i="26"/>
  <c r="T108" i="26"/>
  <c r="S84" i="26"/>
  <c r="T84" i="26"/>
  <c r="S71" i="26"/>
  <c r="T71" i="26"/>
  <c r="S59" i="26"/>
  <c r="T59" i="26"/>
  <c r="S47" i="26"/>
  <c r="T47" i="26"/>
  <c r="T34" i="26"/>
  <c r="S34" i="26"/>
  <c r="T23" i="26"/>
  <c r="S23" i="26"/>
  <c r="S13" i="26"/>
  <c r="T13" i="26"/>
  <c r="S8" i="27"/>
  <c r="L107" i="25"/>
  <c r="Q107" i="25" s="1"/>
  <c r="T107" i="25" s="1"/>
  <c r="K107" i="25"/>
  <c r="P107" i="25" s="1"/>
  <c r="S107" i="25" s="1"/>
  <c r="L106" i="25"/>
  <c r="Q106" i="25" s="1"/>
  <c r="T106" i="25" s="1"/>
  <c r="K106" i="25"/>
  <c r="P106" i="25" s="1"/>
  <c r="S106" i="25" s="1"/>
  <c r="L105" i="25"/>
  <c r="Q105" i="25" s="1"/>
  <c r="T105" i="25" s="1"/>
  <c r="K105" i="25"/>
  <c r="P105" i="25" s="1"/>
  <c r="S105" i="25" s="1"/>
  <c r="L104" i="25"/>
  <c r="Q104" i="25" s="1"/>
  <c r="K104" i="25"/>
  <c r="P104" i="25" s="1"/>
  <c r="S104" i="25" s="1"/>
  <c r="L103" i="25"/>
  <c r="Q103" i="25" s="1"/>
  <c r="T103" i="25" s="1"/>
  <c r="K103" i="25"/>
  <c r="P103" i="25" s="1"/>
  <c r="S103" i="25" s="1"/>
  <c r="L102" i="25"/>
  <c r="Q102" i="25" s="1"/>
  <c r="T102" i="25" s="1"/>
  <c r="K102" i="25"/>
  <c r="P102" i="25" s="1"/>
  <c r="S102" i="25" s="1"/>
  <c r="L101" i="25"/>
  <c r="P101" i="25"/>
  <c r="S101" i="25" s="1"/>
  <c r="L95" i="25"/>
  <c r="Q95" i="25" s="1"/>
  <c r="T95" i="25" s="1"/>
  <c r="K95" i="25"/>
  <c r="P95" i="25" s="1"/>
  <c r="S95" i="25" s="1"/>
  <c r="L94" i="25"/>
  <c r="Q94" i="25" s="1"/>
  <c r="T94" i="25" s="1"/>
  <c r="K94" i="25"/>
  <c r="P94" i="25" s="1"/>
  <c r="S94" i="25" s="1"/>
  <c r="L93" i="25"/>
  <c r="Q93" i="25" s="1"/>
  <c r="T93" i="25" s="1"/>
  <c r="K93" i="25"/>
  <c r="P93" i="25" s="1"/>
  <c r="S93" i="25" s="1"/>
  <c r="L92" i="25"/>
  <c r="Q92" i="25" s="1"/>
  <c r="T92" i="25" s="1"/>
  <c r="K92" i="25"/>
  <c r="P92" i="25" s="1"/>
  <c r="S92" i="25" s="1"/>
  <c r="L91" i="25"/>
  <c r="Q91" i="25" s="1"/>
  <c r="T91" i="25" s="1"/>
  <c r="K91" i="25"/>
  <c r="P91" i="25" s="1"/>
  <c r="L90" i="25"/>
  <c r="Q90" i="25" s="1"/>
  <c r="T90" i="25" s="1"/>
  <c r="K90" i="25"/>
  <c r="P90" i="25" s="1"/>
  <c r="S90" i="25" s="1"/>
  <c r="L89" i="25"/>
  <c r="K89" i="25"/>
  <c r="L83" i="25"/>
  <c r="Q83" i="25" s="1"/>
  <c r="K83" i="25"/>
  <c r="P83" i="25" s="1"/>
  <c r="L82" i="25"/>
  <c r="Q82" i="25" s="1"/>
  <c r="K82" i="25"/>
  <c r="P82" i="25" s="1"/>
  <c r="L81" i="25"/>
  <c r="Q81" i="25" s="1"/>
  <c r="K81" i="25"/>
  <c r="P81" i="25" s="1"/>
  <c r="L80" i="25"/>
  <c r="Q80" i="25" s="1"/>
  <c r="K80" i="25"/>
  <c r="P80" i="25" s="1"/>
  <c r="L79" i="25"/>
  <c r="Q79" i="25" s="1"/>
  <c r="K79" i="25"/>
  <c r="P79" i="25" s="1"/>
  <c r="L78" i="25"/>
  <c r="Q78" i="25" s="1"/>
  <c r="K78" i="25"/>
  <c r="P78" i="25" s="1"/>
  <c r="L77" i="25"/>
  <c r="K77" i="25"/>
  <c r="L70" i="25"/>
  <c r="Q70" i="25" s="1"/>
  <c r="K70" i="25"/>
  <c r="P70" i="25" s="1"/>
  <c r="L69" i="25"/>
  <c r="Q69" i="25" s="1"/>
  <c r="K69" i="25"/>
  <c r="P69" i="25" s="1"/>
  <c r="L68" i="25"/>
  <c r="Q68" i="25" s="1"/>
  <c r="K68" i="25"/>
  <c r="P68" i="25" s="1"/>
  <c r="L67" i="25"/>
  <c r="Q67" i="25" s="1"/>
  <c r="K67" i="25"/>
  <c r="P67" i="25" s="1"/>
  <c r="L66" i="25"/>
  <c r="Q66" i="25" s="1"/>
  <c r="K66" i="25"/>
  <c r="P66" i="25" s="1"/>
  <c r="L65" i="25"/>
  <c r="Q65" i="25" s="1"/>
  <c r="K65" i="25"/>
  <c r="P65" i="25" s="1"/>
  <c r="L64" i="25"/>
  <c r="K64" i="25"/>
  <c r="L58" i="25"/>
  <c r="Q58" i="25" s="1"/>
  <c r="K58" i="25"/>
  <c r="P58" i="25" s="1"/>
  <c r="L57" i="25"/>
  <c r="Q57" i="25" s="1"/>
  <c r="K57" i="25"/>
  <c r="P57" i="25" s="1"/>
  <c r="L56" i="25"/>
  <c r="Q56" i="25" s="1"/>
  <c r="K56" i="25"/>
  <c r="P56" i="25" s="1"/>
  <c r="L55" i="25"/>
  <c r="Q55" i="25" s="1"/>
  <c r="K55" i="25"/>
  <c r="P55" i="25" s="1"/>
  <c r="L54" i="25"/>
  <c r="Q54" i="25" s="1"/>
  <c r="K54" i="25"/>
  <c r="P54" i="25" s="1"/>
  <c r="L53" i="25"/>
  <c r="Q53" i="25" s="1"/>
  <c r="K53" i="25"/>
  <c r="P53" i="25" s="1"/>
  <c r="L52" i="25"/>
  <c r="K52" i="25"/>
  <c r="K41" i="25"/>
  <c r="P41" i="25" s="1"/>
  <c r="L41" i="25"/>
  <c r="Q41" i="25" s="1"/>
  <c r="K42" i="25"/>
  <c r="P42" i="25" s="1"/>
  <c r="L42" i="25"/>
  <c r="Q42" i="25" s="1"/>
  <c r="K43" i="25"/>
  <c r="P43" i="25" s="1"/>
  <c r="L43" i="25"/>
  <c r="Q43" i="25" s="1"/>
  <c r="K44" i="25"/>
  <c r="P44" i="25" s="1"/>
  <c r="L44" i="25"/>
  <c r="Q44" i="25" s="1"/>
  <c r="K45" i="25"/>
  <c r="P45" i="25" s="1"/>
  <c r="L45" i="25"/>
  <c r="Q45" i="25" s="1"/>
  <c r="K46" i="25"/>
  <c r="P46" i="25" s="1"/>
  <c r="L46" i="25"/>
  <c r="Q46" i="25" s="1"/>
  <c r="L40" i="25"/>
  <c r="K40" i="25"/>
  <c r="L33" i="25"/>
  <c r="Q33" i="25" s="1"/>
  <c r="K33" i="25"/>
  <c r="P33" i="25" s="1"/>
  <c r="L32" i="25"/>
  <c r="K32" i="25"/>
  <c r="P32" i="25" s="1"/>
  <c r="L31" i="25"/>
  <c r="Q31" i="25" s="1"/>
  <c r="K31" i="25"/>
  <c r="L30" i="25"/>
  <c r="Q30" i="25" s="1"/>
  <c r="K30" i="25"/>
  <c r="P30" i="25" s="1"/>
  <c r="L29" i="25"/>
  <c r="Q29" i="25" s="1"/>
  <c r="K29" i="25"/>
  <c r="P29" i="25" s="1"/>
  <c r="L28" i="25"/>
  <c r="K28" i="25"/>
  <c r="L22" i="25"/>
  <c r="K22" i="25"/>
  <c r="P22" i="25" s="1"/>
  <c r="L21" i="25"/>
  <c r="Q21" i="25" s="1"/>
  <c r="K21" i="25"/>
  <c r="P21" i="25" s="1"/>
  <c r="L20" i="25"/>
  <c r="Q20" i="25" s="1"/>
  <c r="K20" i="25"/>
  <c r="L19" i="25"/>
  <c r="Q19" i="25" s="1"/>
  <c r="K19" i="25"/>
  <c r="P19" i="25" s="1"/>
  <c r="L18" i="25"/>
  <c r="Q18" i="25" s="1"/>
  <c r="K18" i="25"/>
  <c r="P18" i="25" s="1"/>
  <c r="L17" i="25"/>
  <c r="K17" i="25"/>
  <c r="K8" i="25"/>
  <c r="P8" i="25" s="1"/>
  <c r="L8" i="25"/>
  <c r="K9" i="25"/>
  <c r="P9" i="25" s="1"/>
  <c r="L9" i="25"/>
  <c r="Q9" i="25" s="1"/>
  <c r="K10" i="25"/>
  <c r="P10" i="25" s="1"/>
  <c r="L10" i="25"/>
  <c r="Q10" i="25" s="1"/>
  <c r="K11" i="25"/>
  <c r="P11" i="25" s="1"/>
  <c r="L11" i="25"/>
  <c r="Q11" i="25" s="1"/>
  <c r="K12" i="25"/>
  <c r="P12" i="25" s="1"/>
  <c r="L12" i="25"/>
  <c r="Q12" i="25" s="1"/>
  <c r="L7" i="25"/>
  <c r="K7" i="25"/>
  <c r="L34" i="25" l="1"/>
  <c r="Q34" i="25" s="1"/>
  <c r="T34" i="25" s="1"/>
  <c r="T121" i="27"/>
  <c r="T23" i="27"/>
  <c r="S134" i="27"/>
  <c r="S71" i="27"/>
  <c r="Q40" i="25"/>
  <c r="T40" i="25" s="1"/>
  <c r="L47" i="25"/>
  <c r="Q47" i="25" s="1"/>
  <c r="T47" i="25" s="1"/>
  <c r="Q89" i="25"/>
  <c r="T89" i="25" s="1"/>
  <c r="L96" i="25"/>
  <c r="Q96" i="25" s="1"/>
  <c r="P52" i="25"/>
  <c r="S52" i="25" s="1"/>
  <c r="K59" i="25"/>
  <c r="P59" i="25" s="1"/>
  <c r="K108" i="25"/>
  <c r="P108" i="25" s="1"/>
  <c r="Q52" i="25"/>
  <c r="T52" i="25" s="1"/>
  <c r="L59" i="25"/>
  <c r="Q59" i="25" s="1"/>
  <c r="Q77" i="25"/>
  <c r="L84" i="25"/>
  <c r="Q84" i="25" s="1"/>
  <c r="Q101" i="25"/>
  <c r="L108" i="25"/>
  <c r="Q108" i="25" s="1"/>
  <c r="Q7" i="25"/>
  <c r="T7" i="25" s="1"/>
  <c r="L13" i="25"/>
  <c r="Q13" i="25" s="1"/>
  <c r="Q17" i="25"/>
  <c r="T17" i="25" s="1"/>
  <c r="L23" i="25"/>
  <c r="Q23" i="25" s="1"/>
  <c r="Q64" i="25"/>
  <c r="T64" i="25" s="1"/>
  <c r="L71" i="25"/>
  <c r="Q71" i="25" s="1"/>
  <c r="P77" i="25"/>
  <c r="K84" i="25"/>
  <c r="P84" i="25" s="1"/>
  <c r="K13" i="25"/>
  <c r="P13" i="25" s="1"/>
  <c r="P17" i="25"/>
  <c r="K23" i="25"/>
  <c r="P23" i="25" s="1"/>
  <c r="P28" i="25"/>
  <c r="S28" i="25" s="1"/>
  <c r="K34" i="25"/>
  <c r="P34" i="25" s="1"/>
  <c r="P40" i="25"/>
  <c r="K47" i="25"/>
  <c r="P47" i="25" s="1"/>
  <c r="P64" i="25"/>
  <c r="S64" i="25" s="1"/>
  <c r="K71" i="25"/>
  <c r="P71" i="25" s="1"/>
  <c r="P89" i="25"/>
  <c r="S89" i="25" s="1"/>
  <c r="K96" i="25"/>
  <c r="P96" i="25" s="1"/>
  <c r="S45" i="25"/>
  <c r="S46" i="25"/>
  <c r="T58" i="25"/>
  <c r="T69" i="25"/>
  <c r="T81" i="25"/>
  <c r="T44" i="25"/>
  <c r="T45" i="25"/>
  <c r="S53" i="25"/>
  <c r="S70" i="25"/>
  <c r="S82" i="25"/>
  <c r="T70" i="25"/>
  <c r="S65" i="25"/>
  <c r="S44" i="25"/>
  <c r="T54" i="25"/>
  <c r="T65" i="25"/>
  <c r="T77" i="25"/>
  <c r="T83" i="25"/>
  <c r="S66" i="25"/>
  <c r="S78" i="25"/>
  <c r="S43" i="25"/>
  <c r="T55" i="25"/>
  <c r="T66" i="25"/>
  <c r="T78" i="25"/>
  <c r="S83" i="25"/>
  <c r="S56" i="25"/>
  <c r="S79" i="25"/>
  <c r="T82" i="25"/>
  <c r="T43" i="25"/>
  <c r="S67" i="25"/>
  <c r="S42" i="25"/>
  <c r="T56" i="25"/>
  <c r="T67" i="25"/>
  <c r="T79" i="25"/>
  <c r="T101" i="25"/>
  <c r="T53" i="25"/>
  <c r="S55" i="25"/>
  <c r="T41" i="25"/>
  <c r="S57" i="25"/>
  <c r="S68" i="25"/>
  <c r="S80" i="25"/>
  <c r="S91" i="25"/>
  <c r="S54" i="25"/>
  <c r="S41" i="25"/>
  <c r="T57" i="25"/>
  <c r="T68" i="25"/>
  <c r="T80" i="25"/>
  <c r="T104" i="25"/>
  <c r="T42" i="25"/>
  <c r="T46" i="25"/>
  <c r="S58" i="25"/>
  <c r="S69" i="25"/>
  <c r="S81" i="25"/>
  <c r="P7" i="25"/>
  <c r="T12" i="25"/>
  <c r="S18" i="25"/>
  <c r="S29" i="25"/>
  <c r="Q22" i="25"/>
  <c r="S12" i="25"/>
  <c r="T29" i="25"/>
  <c r="Q8" i="25"/>
  <c r="T11" i="25"/>
  <c r="S19" i="25"/>
  <c r="Q32" i="25"/>
  <c r="S9" i="25"/>
  <c r="S32" i="25"/>
  <c r="T21" i="25"/>
  <c r="Q28" i="25"/>
  <c r="T20" i="25"/>
  <c r="P20" i="25"/>
  <c r="P31" i="25"/>
  <c r="S33" i="25"/>
  <c r="T33" i="25"/>
  <c r="T31" i="25"/>
  <c r="S30" i="25"/>
  <c r="T30" i="25"/>
  <c r="T18" i="25"/>
  <c r="T19" i="25"/>
  <c r="S21" i="25"/>
  <c r="S22" i="25"/>
  <c r="S8" i="25"/>
  <c r="S11" i="25"/>
  <c r="S10" i="25"/>
  <c r="T10" i="25"/>
  <c r="T9" i="25"/>
  <c r="T23" i="25" l="1"/>
  <c r="T96" i="25"/>
  <c r="S40" i="25"/>
  <c r="S71" i="25"/>
  <c r="S13" i="25"/>
  <c r="T108" i="25"/>
  <c r="T59" i="25"/>
  <c r="S77" i="25"/>
  <c r="T71" i="25"/>
  <c r="T13" i="25"/>
  <c r="S59" i="25"/>
  <c r="S34" i="25"/>
  <c r="S17" i="25"/>
  <c r="S96" i="25"/>
  <c r="S47" i="25"/>
  <c r="S23" i="25"/>
  <c r="S84" i="25"/>
  <c r="T84" i="25"/>
  <c r="S108" i="25"/>
  <c r="S31" i="25"/>
  <c r="T28" i="25"/>
  <c r="T32" i="25"/>
  <c r="T22" i="25"/>
  <c r="S20" i="25"/>
  <c r="T8" i="25"/>
  <c r="S7" i="25"/>
</calcChain>
</file>

<file path=xl/sharedStrings.xml><?xml version="1.0" encoding="utf-8"?>
<sst xmlns="http://schemas.openxmlformats.org/spreadsheetml/2006/main" count="2987" uniqueCount="86">
  <si>
    <t>Consumption</t>
  </si>
  <si>
    <t>Contamination</t>
  </si>
  <si>
    <t>Soybean</t>
  </si>
  <si>
    <t>AFB1</t>
  </si>
  <si>
    <t xml:space="preserve">EDI </t>
  </si>
  <si>
    <t>ng/kg bw/day</t>
  </si>
  <si>
    <t>MOE</t>
  </si>
  <si>
    <t>Consumer groups</t>
  </si>
  <si>
    <t>Nr. of consumers</t>
  </si>
  <si>
    <t>Mean</t>
  </si>
  <si>
    <t>P95</t>
  </si>
  <si>
    <t>Toddlers</t>
  </si>
  <si>
    <t>Other children</t>
  </si>
  <si>
    <t>Adolescents</t>
  </si>
  <si>
    <t>Adults</t>
  </si>
  <si>
    <t>Elderly</t>
  </si>
  <si>
    <t>Very elderly</t>
  </si>
  <si>
    <t>Sausages</t>
  </si>
  <si>
    <t>OTA</t>
  </si>
  <si>
    <t>Infants</t>
  </si>
  <si>
    <t>Processed whole meats</t>
  </si>
  <si>
    <t>Optimistic scenario (LB) (AFB1 = 170ng)</t>
  </si>
  <si>
    <t>Pessimistic scenario (UB) (AFB1 = 780ng)</t>
  </si>
  <si>
    <t>Worst case scenario (P95 UB) (AFB1 = 1300ng)</t>
  </si>
  <si>
    <t>Optimistic scenario (LB) (OTA = 950ng)</t>
  </si>
  <si>
    <t>Pessimistic scenario (UB) (OTA = 2260ng)</t>
  </si>
  <si>
    <t>Worst case scenario (P95 UB) (OTA = 5300ng)</t>
  </si>
  <si>
    <t>SAUSAGES</t>
  </si>
  <si>
    <t>PROCESSED WHOLE MEATS</t>
  </si>
  <si>
    <t>FRESH MAMMALS MEAT</t>
  </si>
  <si>
    <t>Optimistic scenario (LB)</t>
  </si>
  <si>
    <t xml:space="preserve">Pessimistic scenario (UB) </t>
  </si>
  <si>
    <t>Worst case scenario (P95 UB)</t>
  </si>
  <si>
    <t>Population risk (cases per 100,000 persons)</t>
  </si>
  <si>
    <t>Avg HCC potency</t>
  </si>
  <si>
    <t>Liver cancer cases (per country)</t>
  </si>
  <si>
    <t>DALY (per country)</t>
  </si>
  <si>
    <t>Relative risk</t>
  </si>
  <si>
    <t>PIF</t>
  </si>
  <si>
    <t>Sheets</t>
  </si>
  <si>
    <t>Contamination data for AFB1 baseline scenario (BS)</t>
  </si>
  <si>
    <t>Contamination data for OTA baseline scenario (BS)</t>
  </si>
  <si>
    <t>Content</t>
  </si>
  <si>
    <t>SUM</t>
  </si>
  <si>
    <t>Contamination data for AFB1 Alternative scenario 2  (AS2)</t>
  </si>
  <si>
    <t>Contamination data for OTA Alternative scenario (AS2)</t>
  </si>
  <si>
    <t>Contamination data for AFB1 Alternative scenario 1 (AS1)</t>
  </si>
  <si>
    <t>Contamination data for OTA Alternative scenario 1 (AS1)</t>
  </si>
  <si>
    <t>Level 1</t>
  </si>
  <si>
    <t>Meat and meat products</t>
  </si>
  <si>
    <t>Level 2</t>
  </si>
  <si>
    <t>Processed whole meat products</t>
  </si>
  <si>
    <t>Level 3</t>
  </si>
  <si>
    <t>Mammals and birds meat</t>
  </si>
  <si>
    <t>Mammals meat</t>
  </si>
  <si>
    <t>Poultry meat</t>
  </si>
  <si>
    <t>FoodEx2 hierarchical system</t>
  </si>
  <si>
    <t>MOET (MOE of AFB1 + MOE of OTA)</t>
  </si>
  <si>
    <t>MAMMALS MEAT</t>
  </si>
  <si>
    <t>POULTRY MEAT</t>
  </si>
  <si>
    <t>Risk of cancer based on EDI of AFB1, cases of liver cancer and lost DALY per country and reduced risk of cancer based on the soy intake in g/day (Alternative scenario 1 - AS1)</t>
  </si>
  <si>
    <t>Relative risk (RR) and potential impact fraction (PIF) of liver cancer due to exposure to AFB1 (Alternative scenario 1 - AS1)</t>
  </si>
  <si>
    <t>Relative risk (RR) and potential impact fraction (PIF) of liver cancer due to exposure to AFB1 (Alternative scenario 2 - AS2)</t>
  </si>
  <si>
    <t>Risk of cancer based on EDI of AFB1, cases of liver cancer and lost DALY per country and reduced risk of cancer based on the soy intake in g/day (BS)</t>
  </si>
  <si>
    <t>Relative risk of cancer due to exposure to AFB1 in the baseline scenario (BS)</t>
  </si>
  <si>
    <t>MOET = MOE of AFB1 + MOE of OTA (theoretical co-occurrence) (BS)</t>
  </si>
  <si>
    <t>MOET = MOE of AFB1 + MOE of OTA (theoretical co-occurrence) (AS1)</t>
  </si>
  <si>
    <t>MOET = MOE of AFB1 + MOE of OTA (theoretical co-occurrence) Alternative scenario 2 (AS2)</t>
  </si>
  <si>
    <t>AS1 = 50% increased consumption comapred with the baseline scenario</t>
  </si>
  <si>
    <t>AS2 = 100% increased consumption compared with the baseline scenario</t>
  </si>
  <si>
    <t>Risk of cancer based on EDI of AFB1, cases of liver cancer and lost DALY per country and reduced risk of cancer based on the soy intake in g/day (Alternative scenario 2 - AS2)</t>
  </si>
  <si>
    <t>PROCESSED MEAT</t>
  </si>
  <si>
    <t>Preserved sausages</t>
  </si>
  <si>
    <t>Consumption (g/day)</t>
  </si>
  <si>
    <t>BASELINE SCENARIO</t>
  </si>
  <si>
    <t>ALTERNATIVE SCENARIO 1</t>
  </si>
  <si>
    <t>ALTERNATIVE SCENARIO 2</t>
  </si>
  <si>
    <t>PROCESSED WHOLE MEATS (HAM PORK, HAM BEEF, CURED MEAT, ETC.)</t>
  </si>
  <si>
    <t>CRC/year/country</t>
  </si>
  <si>
    <t>DALYs/year/country</t>
  </si>
  <si>
    <t>Processed meat consumption</t>
  </si>
  <si>
    <t>Relative risk of colorectal cancer and potential impact fraction due to shift in dietary patterns</t>
  </si>
  <si>
    <t>Colorectal cancer cases and DALYs</t>
  </si>
  <si>
    <t>AVERTED DALYS</t>
  </si>
  <si>
    <t>ESTIMATION OF PREVENTED CRC CASES</t>
  </si>
  <si>
    <t>Processed whole meat products (ham pork, ham beef, cured meat,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</si>
</sst>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&quot;(&quot;#,##0.00&quot;)&quot;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B050"/>
      <name val="Calibri"/>
      <family val="2"/>
      <scheme val="minor"/>
    </font>
    <font>
      <sz val="8"/>
      <color rgb="FF00B050"/>
      <name val="Verdana"/>
      <family val="2"/>
    </font>
    <font>
      <sz val="8"/>
      <color rgb="FFFF0000"/>
      <name val="Verdana"/>
      <family val="2"/>
    </font>
    <font>
      <b/>
      <sz val="10"/>
      <color rgb="FF000000"/>
      <name val="Arial"/>
      <family val="2"/>
    </font>
    <font>
      <sz val="8"/>
      <color rgb="FF44464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EFEFEF"/>
      </bottom>
      <diagonal/>
    </border>
    <border>
      <left/>
      <right/>
      <top/>
      <bottom style="thin">
        <color rgb="FFCECECE"/>
      </bottom>
      <diagonal/>
    </border>
    <border>
      <left/>
      <right style="thin">
        <color rgb="FFE0E0E0"/>
      </right>
      <top/>
      <bottom/>
      <diagonal/>
    </border>
  </borders>
  <cellStyleXfs count="2">
    <xf numFmtId="0" fontId="0" fillId="0" borderId="0"/>
    <xf numFmtId="0" fontId="5" fillId="0" borderId="0"/>
  </cellStyleXfs>
  <cellXfs count="81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2" fillId="0" borderId="0" xfId="0" applyFont="1" applyAlignment="1">
      <alignment horizontal="center"/>
    </xf>
    <xf numFmtId="0" fontId="3" fillId="6" borderId="0" xfId="0" applyFont="1" applyFill="1"/>
    <xf numFmtId="0" fontId="0" fillId="7" borderId="0" xfId="0" applyFill="1" applyAlignment="1">
      <alignment horizontal="center"/>
    </xf>
    <xf numFmtId="0" fontId="0" fillId="7" borderId="0" xfId="0" applyFill="1"/>
    <xf numFmtId="0" fontId="0" fillId="5" borderId="0" xfId="0" applyFill="1" applyAlignment="1">
      <alignment horizontal="center"/>
    </xf>
    <xf numFmtId="0" fontId="3" fillId="0" borderId="0" xfId="0" applyFont="1"/>
    <xf numFmtId="4" fontId="1" fillId="0" borderId="0" xfId="0" applyNumberFormat="1" applyFont="1"/>
    <xf numFmtId="4" fontId="0" fillId="0" borderId="0" xfId="0" applyNumberFormat="1"/>
    <xf numFmtId="4" fontId="4" fillId="0" borderId="0" xfId="0" applyNumberFormat="1" applyFont="1"/>
    <xf numFmtId="0" fontId="1" fillId="0" borderId="0" xfId="0" applyFont="1"/>
    <xf numFmtId="4" fontId="6" fillId="0" borderId="0" xfId="0" applyNumberFormat="1" applyFont="1"/>
    <xf numFmtId="3" fontId="0" fillId="0" borderId="0" xfId="0" applyNumberFormat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2" borderId="0" xfId="0" applyFont="1" applyFill="1"/>
    <xf numFmtId="2" fontId="0" fillId="0" borderId="0" xfId="0" applyNumberFormat="1"/>
    <xf numFmtId="4" fontId="7" fillId="0" borderId="1" xfId="1" applyNumberFormat="1" applyFont="1" applyFill="1" applyBorder="1" applyAlignment="1">
      <alignment horizontal="right" vertical="center"/>
    </xf>
    <xf numFmtId="4" fontId="7" fillId="0" borderId="2" xfId="1" applyNumberFormat="1" applyFont="1" applyFill="1" applyBorder="1" applyAlignment="1">
      <alignment horizontal="right" vertical="center"/>
    </xf>
    <xf numFmtId="4" fontId="0" fillId="0" borderId="0" xfId="0" applyNumberForma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4" fillId="0" borderId="0" xfId="0" applyNumberFormat="1" applyFont="1" applyFill="1"/>
    <xf numFmtId="3" fontId="0" fillId="0" borderId="0" xfId="0" applyNumberFormat="1" applyFill="1"/>
    <xf numFmtId="4" fontId="6" fillId="0" borderId="0" xfId="0" applyNumberFormat="1" applyFont="1" applyFill="1"/>
    <xf numFmtId="4" fontId="3" fillId="0" borderId="0" xfId="0" applyNumberFormat="1" applyFont="1"/>
    <xf numFmtId="0" fontId="0" fillId="0" borderId="0" xfId="0" applyFill="1" applyAlignment="1"/>
    <xf numFmtId="4" fontId="8" fillId="0" borderId="1" xfId="1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center"/>
    </xf>
    <xf numFmtId="0" fontId="0" fillId="3" borderId="0" xfId="0" applyFill="1" applyAlignment="1"/>
    <xf numFmtId="4" fontId="2" fillId="0" borderId="0" xfId="0" applyNumberFormat="1" applyFont="1"/>
    <xf numFmtId="0" fontId="2" fillId="5" borderId="0" xfId="0" applyFont="1" applyFill="1"/>
    <xf numFmtId="0" fontId="0" fillId="5" borderId="0" xfId="0" applyFill="1"/>
    <xf numFmtId="0" fontId="2" fillId="3" borderId="0" xfId="0" applyFont="1" applyFill="1"/>
    <xf numFmtId="0" fontId="0" fillId="3" borderId="0" xfId="0" applyFill="1"/>
    <xf numFmtId="0" fontId="2" fillId="0" borderId="0" xfId="0" applyFont="1" applyFill="1" applyAlignment="1"/>
    <xf numFmtId="0" fontId="2" fillId="6" borderId="0" xfId="0" applyFont="1" applyFill="1" applyAlignment="1"/>
    <xf numFmtId="0" fontId="0" fillId="6" borderId="0" xfId="0" applyFill="1"/>
    <xf numFmtId="0" fontId="2" fillId="8" borderId="0" xfId="0" applyFont="1" applyFill="1" applyAlignment="1"/>
    <xf numFmtId="0" fontId="0" fillId="8" borderId="0" xfId="0" applyFill="1"/>
    <xf numFmtId="0" fontId="2" fillId="9" borderId="0" xfId="0" applyFont="1" applyFill="1" applyAlignment="1"/>
    <xf numFmtId="0" fontId="0" fillId="9" borderId="0" xfId="0" applyFill="1"/>
    <xf numFmtId="0" fontId="2" fillId="10" borderId="0" xfId="0" applyFont="1" applyFill="1" applyAlignment="1"/>
    <xf numFmtId="0" fontId="0" fillId="10" borderId="0" xfId="0" applyFill="1"/>
    <xf numFmtId="1" fontId="0" fillId="0" borderId="0" xfId="0" applyNumberFormat="1"/>
    <xf numFmtId="1" fontId="2" fillId="0" borderId="0" xfId="0" applyNumberFormat="1" applyFont="1"/>
    <xf numFmtId="0" fontId="0" fillId="0" borderId="0" xfId="0" applyAlignment="1"/>
    <xf numFmtId="0" fontId="0" fillId="0" borderId="0" xfId="0" applyFill="1" applyAlignment="1">
      <alignment horizontal="center"/>
    </xf>
    <xf numFmtId="2" fontId="0" fillId="0" borderId="0" xfId="0" applyNumberFormat="1" applyFill="1"/>
    <xf numFmtId="2" fontId="1" fillId="0" borderId="0" xfId="0" applyNumberFormat="1" applyFont="1" applyFill="1"/>
    <xf numFmtId="2" fontId="4" fillId="0" borderId="0" xfId="0" applyNumberFormat="1" applyFont="1" applyFill="1"/>
    <xf numFmtId="2" fontId="6" fillId="0" borderId="0" xfId="0" applyNumberFormat="1" applyFont="1" applyFill="1"/>
    <xf numFmtId="4" fontId="7" fillId="0" borderId="0" xfId="1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center"/>
    </xf>
    <xf numFmtId="0" fontId="0" fillId="0" borderId="0" xfId="0" applyFont="1" applyFill="1"/>
    <xf numFmtId="0" fontId="9" fillId="0" borderId="0" xfId="0" applyFont="1"/>
    <xf numFmtId="164" fontId="0" fillId="0" borderId="0" xfId="0" applyNumberFormat="1"/>
    <xf numFmtId="164" fontId="10" fillId="11" borderId="3" xfId="0" applyNumberFormat="1" applyFont="1" applyFill="1" applyBorder="1" applyAlignment="1">
      <alignment horizontal="right" vertical="top"/>
    </xf>
    <xf numFmtId="0" fontId="5" fillId="0" borderId="0" xfId="0" applyFont="1"/>
    <xf numFmtId="0" fontId="2" fillId="5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12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Fill="1" applyAlignment="1">
      <alignment horizontal="center"/>
    </xf>
    <xf numFmtId="4" fontId="0" fillId="5" borderId="0" xfId="0" applyNumberFormat="1" applyFill="1" applyAlignment="1">
      <alignment horizontal="center"/>
    </xf>
    <xf numFmtId="4" fontId="0" fillId="4" borderId="0" xfId="0" applyNumberFormat="1" applyFill="1" applyAlignment="1">
      <alignment horizontal="center"/>
    </xf>
    <xf numFmtId="4" fontId="0" fillId="3" borderId="0" xfId="0" applyNumberForma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 xr:uid="{62EE0B98-9E53-4ADB-981E-944DEE7DE2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C3129-43D5-4783-BC45-694052B046CA}">
  <dimension ref="B3:D28"/>
  <sheetViews>
    <sheetView workbookViewId="0">
      <selection activeCell="C22" sqref="C22"/>
    </sheetView>
  </sheetViews>
  <sheetFormatPr defaultRowHeight="15" x14ac:dyDescent="0.25"/>
  <sheetData>
    <row r="3" spans="2:4" x14ac:dyDescent="0.25">
      <c r="C3" s="1" t="s">
        <v>39</v>
      </c>
      <c r="D3" s="1" t="s">
        <v>42</v>
      </c>
    </row>
    <row r="4" spans="2:4" x14ac:dyDescent="0.25">
      <c r="C4" s="1">
        <v>1</v>
      </c>
      <c r="D4" t="s">
        <v>80</v>
      </c>
    </row>
    <row r="5" spans="2:4" x14ac:dyDescent="0.25">
      <c r="C5" s="1">
        <v>2</v>
      </c>
      <c r="D5" t="s">
        <v>81</v>
      </c>
    </row>
    <row r="6" spans="2:4" x14ac:dyDescent="0.25">
      <c r="C6" s="1">
        <v>3</v>
      </c>
      <c r="D6" t="s">
        <v>82</v>
      </c>
    </row>
    <row r="7" spans="2:4" x14ac:dyDescent="0.25">
      <c r="C7" s="1">
        <v>4</v>
      </c>
      <c r="D7" t="s">
        <v>40</v>
      </c>
    </row>
    <row r="8" spans="2:4" x14ac:dyDescent="0.25">
      <c r="C8" s="1">
        <v>5</v>
      </c>
      <c r="D8" t="s">
        <v>41</v>
      </c>
    </row>
    <row r="9" spans="2:4" x14ac:dyDescent="0.25">
      <c r="C9" s="1">
        <v>6</v>
      </c>
      <c r="D9" t="s">
        <v>65</v>
      </c>
    </row>
    <row r="10" spans="2:4" x14ac:dyDescent="0.25">
      <c r="C10" s="1">
        <v>7</v>
      </c>
      <c r="D10" t="s">
        <v>63</v>
      </c>
    </row>
    <row r="11" spans="2:4" x14ac:dyDescent="0.25">
      <c r="C11" s="1">
        <v>8</v>
      </c>
      <c r="D11" s="19" t="s">
        <v>64</v>
      </c>
    </row>
    <row r="12" spans="2:4" x14ac:dyDescent="0.25">
      <c r="C12" s="1">
        <v>9</v>
      </c>
      <c r="D12" t="s">
        <v>46</v>
      </c>
    </row>
    <row r="13" spans="2:4" x14ac:dyDescent="0.25">
      <c r="C13" s="1">
        <v>10</v>
      </c>
      <c r="D13" t="s">
        <v>47</v>
      </c>
    </row>
    <row r="14" spans="2:4" x14ac:dyDescent="0.25">
      <c r="C14" s="1">
        <v>11</v>
      </c>
      <c r="D14" t="s">
        <v>66</v>
      </c>
    </row>
    <row r="15" spans="2:4" x14ac:dyDescent="0.25">
      <c r="C15" s="1">
        <v>12</v>
      </c>
      <c r="D15" t="s">
        <v>60</v>
      </c>
    </row>
    <row r="16" spans="2:4" x14ac:dyDescent="0.25">
      <c r="B16" s="1"/>
      <c r="C16" s="1">
        <v>13</v>
      </c>
      <c r="D16" t="s">
        <v>61</v>
      </c>
    </row>
    <row r="17" spans="3:4" x14ac:dyDescent="0.25">
      <c r="C17" s="1">
        <v>14</v>
      </c>
      <c r="D17" t="s">
        <v>44</v>
      </c>
    </row>
    <row r="18" spans="3:4" x14ac:dyDescent="0.25">
      <c r="C18" s="1">
        <v>15</v>
      </c>
      <c r="D18" t="s">
        <v>45</v>
      </c>
    </row>
    <row r="19" spans="3:4" x14ac:dyDescent="0.25">
      <c r="C19" s="1">
        <v>16</v>
      </c>
      <c r="D19" t="s">
        <v>67</v>
      </c>
    </row>
    <row r="20" spans="3:4" x14ac:dyDescent="0.25">
      <c r="C20" s="1">
        <v>17</v>
      </c>
      <c r="D20" t="s">
        <v>70</v>
      </c>
    </row>
    <row r="21" spans="3:4" x14ac:dyDescent="0.25">
      <c r="C21" s="1">
        <v>18</v>
      </c>
      <c r="D21" t="s">
        <v>62</v>
      </c>
    </row>
    <row r="27" spans="3:4" x14ac:dyDescent="0.25">
      <c r="D27" s="1" t="s">
        <v>68</v>
      </c>
    </row>
    <row r="28" spans="3:4" x14ac:dyDescent="0.25">
      <c r="D28" s="1" t="s">
        <v>69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23B15-6EDC-43A8-9434-F08A25440ECC}">
  <dimension ref="B1:X101"/>
  <sheetViews>
    <sheetView topLeftCell="A25" workbookViewId="0">
      <selection activeCell="B28" sqref="B28"/>
    </sheetView>
  </sheetViews>
  <sheetFormatPr defaultRowHeight="15" x14ac:dyDescent="0.25"/>
  <sheetData>
    <row r="1" spans="2:24" x14ac:dyDescent="0.25">
      <c r="B1" s="1"/>
    </row>
    <row r="2" spans="2:24" x14ac:dyDescent="0.25">
      <c r="B2" s="1"/>
      <c r="D2" s="1" t="s">
        <v>56</v>
      </c>
      <c r="E2" s="1"/>
    </row>
    <row r="3" spans="2:24" x14ac:dyDescent="0.25">
      <c r="B3" s="1"/>
      <c r="D3" s="1" t="s">
        <v>48</v>
      </c>
      <c r="E3" s="1" t="s">
        <v>49</v>
      </c>
    </row>
    <row r="4" spans="2:24" x14ac:dyDescent="0.25">
      <c r="D4" s="1" t="s">
        <v>50</v>
      </c>
      <c r="E4" s="1" t="s">
        <v>17</v>
      </c>
    </row>
    <row r="5" spans="2:24" x14ac:dyDescent="0.25">
      <c r="B5" s="1" t="s">
        <v>0</v>
      </c>
      <c r="D5" s="2" t="s">
        <v>17</v>
      </c>
      <c r="E5" s="3"/>
      <c r="F5" s="3"/>
      <c r="G5" s="72" t="s">
        <v>21</v>
      </c>
      <c r="H5" s="72"/>
      <c r="I5" s="72"/>
      <c r="J5" s="72"/>
      <c r="K5" s="72"/>
      <c r="N5" s="73" t="s">
        <v>22</v>
      </c>
      <c r="O5" s="73"/>
      <c r="P5" s="73"/>
      <c r="Q5" s="73"/>
      <c r="R5" s="73"/>
      <c r="T5" s="74" t="s">
        <v>23</v>
      </c>
      <c r="U5" s="74"/>
      <c r="V5" s="74"/>
      <c r="W5" s="74"/>
      <c r="X5" s="74"/>
    </row>
    <row r="6" spans="2:24" x14ac:dyDescent="0.25">
      <c r="B6" s="1" t="s">
        <v>1</v>
      </c>
      <c r="C6" s="4" t="s">
        <v>2</v>
      </c>
      <c r="D6" s="5" t="s">
        <v>3</v>
      </c>
      <c r="G6" s="6" t="s">
        <v>4</v>
      </c>
      <c r="H6" s="7" t="s">
        <v>5</v>
      </c>
      <c r="I6" s="7"/>
      <c r="J6" s="74" t="s">
        <v>6</v>
      </c>
      <c r="K6" s="74"/>
      <c r="L6" s="1"/>
      <c r="M6" s="1"/>
      <c r="N6" s="6" t="s">
        <v>4</v>
      </c>
      <c r="O6" s="7" t="s">
        <v>5</v>
      </c>
      <c r="P6" s="7"/>
      <c r="Q6" s="74" t="s">
        <v>6</v>
      </c>
      <c r="R6" s="74"/>
      <c r="T6" s="6" t="s">
        <v>4</v>
      </c>
      <c r="U6" s="7" t="s">
        <v>5</v>
      </c>
      <c r="V6" s="7"/>
      <c r="W6" s="16" t="s">
        <v>6</v>
      </c>
      <c r="X6" s="16"/>
    </row>
    <row r="7" spans="2:24" x14ac:dyDescent="0.25">
      <c r="D7" s="1" t="s">
        <v>7</v>
      </c>
      <c r="E7" s="1" t="s">
        <v>8</v>
      </c>
      <c r="G7" s="1" t="s">
        <v>9</v>
      </c>
      <c r="H7" s="1" t="s">
        <v>10</v>
      </c>
      <c r="I7" s="1"/>
      <c r="J7" s="1" t="s">
        <v>9</v>
      </c>
      <c r="K7" s="1" t="s">
        <v>10</v>
      </c>
      <c r="N7" s="1" t="s">
        <v>9</v>
      </c>
      <c r="O7" s="1" t="s">
        <v>10</v>
      </c>
      <c r="P7" s="1"/>
      <c r="Q7" s="1" t="s">
        <v>9</v>
      </c>
      <c r="R7" s="1" t="s">
        <v>10</v>
      </c>
      <c r="T7" s="1" t="s">
        <v>9</v>
      </c>
      <c r="U7" s="1" t="s">
        <v>10</v>
      </c>
      <c r="V7" s="1"/>
      <c r="W7" s="9" t="s">
        <v>9</v>
      </c>
      <c r="X7" s="1" t="s">
        <v>10</v>
      </c>
    </row>
    <row r="8" spans="2:24" x14ac:dyDescent="0.25">
      <c r="D8" s="1" t="s">
        <v>11</v>
      </c>
      <c r="E8">
        <v>5</v>
      </c>
      <c r="G8" s="11">
        <v>0.28750283832539997</v>
      </c>
      <c r="H8" s="11">
        <v>0.59913913043699996</v>
      </c>
      <c r="I8" s="11"/>
      <c r="J8" s="10">
        <v>1391.2906123983169</v>
      </c>
      <c r="K8" s="11">
        <v>667.62456277600847</v>
      </c>
      <c r="L8" s="11"/>
      <c r="M8" s="11"/>
      <c r="N8" s="11">
        <v>1.3191306699636001</v>
      </c>
      <c r="O8" s="11">
        <v>2.7489913043579999</v>
      </c>
      <c r="P8" s="11"/>
      <c r="Q8" s="10">
        <v>303.23000526629977</v>
      </c>
      <c r="R8" s="12">
        <v>145.5079175281044</v>
      </c>
      <c r="S8" s="11"/>
      <c r="T8" s="11">
        <v>2.1985511166060001</v>
      </c>
      <c r="U8" s="11">
        <v>4.5816521739300002</v>
      </c>
      <c r="V8" s="11"/>
      <c r="W8" s="10">
        <v>181.93800315977987</v>
      </c>
      <c r="X8" s="11">
        <v>87.30475051686264</v>
      </c>
    </row>
    <row r="9" spans="2:24" x14ac:dyDescent="0.25">
      <c r="D9" s="1" t="s">
        <v>12</v>
      </c>
      <c r="E9">
        <v>74</v>
      </c>
      <c r="G9" s="11">
        <v>0.26402972280454051</v>
      </c>
      <c r="H9" s="11">
        <v>0.77774999999999994</v>
      </c>
      <c r="I9" s="11"/>
      <c r="J9" s="10">
        <v>1514.9809489294407</v>
      </c>
      <c r="K9" s="10">
        <v>514.30408228865326</v>
      </c>
      <c r="L9" s="11"/>
      <c r="M9" s="11"/>
      <c r="N9" s="11">
        <v>1.2114304928678925</v>
      </c>
      <c r="O9" s="11">
        <v>3.5685000000000002</v>
      </c>
      <c r="P9" s="11"/>
      <c r="Q9" s="10">
        <v>330.1881555359036</v>
      </c>
      <c r="R9" s="10">
        <v>112.0919153706039</v>
      </c>
      <c r="S9" s="11"/>
      <c r="T9" s="11">
        <v>2.0190508214464802</v>
      </c>
      <c r="U9" s="11">
        <v>5.9475000000000007</v>
      </c>
      <c r="V9" s="11"/>
      <c r="W9" s="10">
        <v>198.11289332154286</v>
      </c>
      <c r="X9" s="10">
        <v>67.255149222362334</v>
      </c>
    </row>
    <row r="10" spans="2:24" x14ac:dyDescent="0.25">
      <c r="D10" s="1" t="s">
        <v>13</v>
      </c>
      <c r="E10">
        <v>94</v>
      </c>
      <c r="G10" s="11">
        <v>0.13953717149495759</v>
      </c>
      <c r="H10" s="11">
        <v>0.38812837838549996</v>
      </c>
      <c r="I10" s="11"/>
      <c r="J10" s="10">
        <v>2866.6196663908636</v>
      </c>
      <c r="K10" s="10">
        <v>1030.5868425902856</v>
      </c>
      <c r="L10" s="11"/>
      <c r="M10" s="11"/>
      <c r="N10" s="11">
        <v>0.64022937509450994</v>
      </c>
      <c r="O10" s="11">
        <v>1.7808243243569999</v>
      </c>
      <c r="P10" s="11"/>
      <c r="Q10" s="10">
        <v>624.77608113647159</v>
      </c>
      <c r="R10" s="10">
        <v>224.61508107736992</v>
      </c>
      <c r="S10" s="11"/>
      <c r="T10" s="11">
        <v>1.0670489584908509</v>
      </c>
      <c r="U10" s="11">
        <v>2.9680405405950001</v>
      </c>
      <c r="V10" s="11"/>
      <c r="W10" s="10">
        <v>374.86564868188259</v>
      </c>
      <c r="X10" s="10">
        <v>134.76904864642194</v>
      </c>
    </row>
    <row r="11" spans="2:24" x14ac:dyDescent="0.25">
      <c r="D11" s="1" t="s">
        <v>14</v>
      </c>
      <c r="E11">
        <v>893</v>
      </c>
      <c r="G11" s="11">
        <v>0.10561070011464389</v>
      </c>
      <c r="H11" s="11">
        <v>0.29100909090600002</v>
      </c>
      <c r="I11" s="11"/>
      <c r="J11" s="10">
        <v>3787.495012965418</v>
      </c>
      <c r="K11" s="10">
        <v>1374.5275061843533</v>
      </c>
      <c r="L11" s="11"/>
      <c r="M11" s="11"/>
      <c r="N11" s="11">
        <v>0.48456674170248304</v>
      </c>
      <c r="O11" s="11">
        <v>1.3352181818040001</v>
      </c>
      <c r="P11" s="11"/>
      <c r="Q11" s="10">
        <v>825.47968231297682</v>
      </c>
      <c r="R11" s="10">
        <v>299.57650775812834</v>
      </c>
      <c r="S11" s="11"/>
      <c r="T11" s="11">
        <v>0.80761123617080699</v>
      </c>
      <c r="U11" s="11">
        <v>2.22536363634</v>
      </c>
      <c r="V11" s="11"/>
      <c r="W11" s="10">
        <v>495.28780938778493</v>
      </c>
      <c r="X11" s="10">
        <v>179.74590465487699</v>
      </c>
    </row>
    <row r="12" spans="2:24" x14ac:dyDescent="0.25">
      <c r="D12" s="1" t="s">
        <v>15</v>
      </c>
      <c r="E12">
        <v>75</v>
      </c>
      <c r="G12" s="11">
        <v>9.4231148788420066E-2</v>
      </c>
      <c r="H12" s="11">
        <v>0.33891818182049999</v>
      </c>
      <c r="I12" s="11"/>
      <c r="J12" s="10">
        <v>4244.8808609786947</v>
      </c>
      <c r="K12" s="10">
        <v>1180.225852302756</v>
      </c>
      <c r="L12" s="11"/>
      <c r="M12" s="11"/>
      <c r="N12" s="11">
        <v>0.43235468267627997</v>
      </c>
      <c r="O12" s="11">
        <v>1.5550363636469999</v>
      </c>
      <c r="P12" s="11"/>
      <c r="Q12" s="10">
        <v>925.16634149535719</v>
      </c>
      <c r="R12" s="10">
        <v>257.22871139931863</v>
      </c>
      <c r="S12" s="11"/>
      <c r="T12" s="11">
        <v>0.72059113779379946</v>
      </c>
      <c r="U12" s="11">
        <v>2.591727272745</v>
      </c>
      <c r="V12" s="11"/>
      <c r="W12" s="10">
        <v>555.09980489721465</v>
      </c>
      <c r="X12" s="10">
        <v>154.33722683959118</v>
      </c>
    </row>
    <row r="13" spans="2:24" x14ac:dyDescent="0.25">
      <c r="D13" s="1" t="s">
        <v>16</v>
      </c>
      <c r="E13">
        <v>53</v>
      </c>
      <c r="G13" s="11">
        <v>7.7755006514264105E-2</v>
      </c>
      <c r="H13" s="11">
        <v>0.26984939758350002</v>
      </c>
      <c r="I13" s="11"/>
      <c r="J13" s="10">
        <v>5144.3632755225899</v>
      </c>
      <c r="K13" s="11">
        <v>1482.3082933740004</v>
      </c>
      <c r="L13" s="11"/>
      <c r="M13" s="11"/>
      <c r="N13" s="11">
        <v>0.356758265183094</v>
      </c>
      <c r="O13" s="11">
        <v>1.2381325300889998</v>
      </c>
      <c r="P13" s="11"/>
      <c r="Q13" s="10">
        <v>1121.2073805626162</v>
      </c>
      <c r="R13" s="12">
        <v>323.06719214561554</v>
      </c>
      <c r="S13" s="11"/>
      <c r="T13" s="11">
        <v>0.59459710863849158</v>
      </c>
      <c r="U13" s="11">
        <v>2.0635542168150001</v>
      </c>
      <c r="V13" s="11"/>
      <c r="W13" s="10">
        <v>672.72442833756793</v>
      </c>
      <c r="X13" s="11">
        <v>193.84031528736929</v>
      </c>
    </row>
    <row r="14" spans="2:24" x14ac:dyDescent="0.25">
      <c r="D14" s="1"/>
      <c r="G14" s="11"/>
      <c r="H14" s="11"/>
      <c r="I14" s="11"/>
      <c r="J14" s="10"/>
      <c r="K14" s="11"/>
      <c r="L14" s="11"/>
      <c r="M14" s="11"/>
      <c r="N14" s="11"/>
      <c r="O14" s="11"/>
      <c r="P14" s="11"/>
      <c r="Q14" s="10"/>
      <c r="R14" s="12"/>
      <c r="S14" s="11"/>
      <c r="T14" s="11"/>
      <c r="U14" s="11"/>
      <c r="V14" s="11"/>
      <c r="W14" s="10"/>
      <c r="X14" s="11"/>
    </row>
    <row r="15" spans="2:24" x14ac:dyDescent="0.25">
      <c r="D15" s="1" t="s">
        <v>56</v>
      </c>
      <c r="G15" s="11"/>
      <c r="H15" s="11"/>
      <c r="I15" s="11"/>
      <c r="J15" s="10"/>
      <c r="K15" s="11"/>
      <c r="L15" s="11"/>
      <c r="M15" s="11"/>
      <c r="N15" s="11"/>
      <c r="O15" s="11"/>
      <c r="P15" s="11"/>
      <c r="Q15" s="10"/>
      <c r="R15" s="12"/>
      <c r="S15" s="11"/>
      <c r="T15" s="11"/>
      <c r="U15" s="11"/>
      <c r="V15" s="11"/>
      <c r="W15" s="10"/>
      <c r="X15" s="11"/>
    </row>
    <row r="16" spans="2:24" x14ac:dyDescent="0.25">
      <c r="D16" s="1" t="s">
        <v>48</v>
      </c>
      <c r="E16" s="1" t="s">
        <v>49</v>
      </c>
    </row>
    <row r="17" spans="2:24" x14ac:dyDescent="0.25">
      <c r="D17" s="1" t="s">
        <v>50</v>
      </c>
      <c r="E17" s="1" t="s">
        <v>51</v>
      </c>
    </row>
    <row r="18" spans="2:24" x14ac:dyDescent="0.25">
      <c r="B18" s="1" t="s">
        <v>0</v>
      </c>
      <c r="D18" s="20" t="s">
        <v>20</v>
      </c>
      <c r="E18" s="3"/>
      <c r="F18" s="3"/>
      <c r="G18" s="72" t="s">
        <v>21</v>
      </c>
      <c r="H18" s="72"/>
      <c r="I18" s="72"/>
      <c r="J18" s="72"/>
      <c r="K18" s="72"/>
      <c r="N18" s="73" t="s">
        <v>22</v>
      </c>
      <c r="O18" s="73"/>
      <c r="P18" s="73"/>
      <c r="Q18" s="73"/>
      <c r="R18" s="73"/>
      <c r="T18" s="74" t="s">
        <v>23</v>
      </c>
      <c r="U18" s="74"/>
      <c r="V18" s="74"/>
      <c r="W18" s="74"/>
      <c r="X18" s="74"/>
    </row>
    <row r="19" spans="2:24" x14ac:dyDescent="0.25">
      <c r="B19" s="1" t="s">
        <v>1</v>
      </c>
      <c r="C19" s="1" t="s">
        <v>2</v>
      </c>
      <c r="D19" s="5" t="s">
        <v>3</v>
      </c>
      <c r="G19" s="6" t="s">
        <v>4</v>
      </c>
      <c r="H19" s="7" t="s">
        <v>5</v>
      </c>
      <c r="I19" s="7"/>
      <c r="J19" s="74" t="s">
        <v>6</v>
      </c>
      <c r="K19" s="74"/>
      <c r="N19" s="6" t="s">
        <v>4</v>
      </c>
      <c r="O19" s="7" t="s">
        <v>5</v>
      </c>
      <c r="P19" s="7"/>
      <c r="Q19" s="74" t="s">
        <v>6</v>
      </c>
      <c r="R19" s="74"/>
      <c r="T19" s="6" t="s">
        <v>4</v>
      </c>
      <c r="U19" s="7" t="s">
        <v>5</v>
      </c>
      <c r="V19" s="7"/>
      <c r="W19" s="16" t="s">
        <v>6</v>
      </c>
      <c r="X19" s="16"/>
    </row>
    <row r="20" spans="2:24" x14ac:dyDescent="0.25">
      <c r="D20" s="1" t="s">
        <v>7</v>
      </c>
      <c r="E20" s="1" t="s">
        <v>8</v>
      </c>
      <c r="G20" s="1" t="s">
        <v>9</v>
      </c>
      <c r="H20" s="1" t="s">
        <v>10</v>
      </c>
      <c r="I20" s="1"/>
      <c r="J20" s="1" t="s">
        <v>9</v>
      </c>
      <c r="K20" s="1" t="s">
        <v>10</v>
      </c>
      <c r="N20" s="1" t="s">
        <v>9</v>
      </c>
      <c r="O20" s="1" t="s">
        <v>10</v>
      </c>
      <c r="P20" s="1"/>
      <c r="Q20" s="1" t="s">
        <v>9</v>
      </c>
      <c r="R20" s="1" t="s">
        <v>10</v>
      </c>
      <c r="T20" s="1" t="s">
        <v>9</v>
      </c>
      <c r="U20" s="1" t="s">
        <v>10</v>
      </c>
      <c r="V20" s="1"/>
      <c r="W20" s="9" t="s">
        <v>9</v>
      </c>
      <c r="X20" s="1" t="s">
        <v>10</v>
      </c>
    </row>
    <row r="21" spans="2:24" x14ac:dyDescent="0.25">
      <c r="D21" s="1" t="s">
        <v>19</v>
      </c>
      <c r="E21">
        <v>1</v>
      </c>
      <c r="G21" s="11">
        <v>0.38250000000000001</v>
      </c>
      <c r="H21" s="11">
        <v>0.38250000000000001</v>
      </c>
      <c r="I21" s="11"/>
      <c r="J21" s="10">
        <v>1045.751633986928</v>
      </c>
      <c r="K21" s="11">
        <v>1045.751633986928</v>
      </c>
      <c r="L21" s="11"/>
      <c r="M21" s="11"/>
      <c r="N21" s="11">
        <v>1.7549999999999999</v>
      </c>
      <c r="O21" s="11">
        <v>1.7549999999999999</v>
      </c>
      <c r="P21" s="11"/>
      <c r="Q21" s="10">
        <v>227.92022792022794</v>
      </c>
      <c r="R21" s="12">
        <v>227.92022792022794</v>
      </c>
      <c r="S21" s="11"/>
      <c r="T21" s="11">
        <v>2.9249999999999998</v>
      </c>
      <c r="U21" s="11">
        <v>2.9249999999999998</v>
      </c>
      <c r="V21" s="11"/>
      <c r="W21" s="10">
        <v>136.75213675213675</v>
      </c>
      <c r="X21" s="11">
        <v>136.75213675213675</v>
      </c>
    </row>
    <row r="22" spans="2:24" x14ac:dyDescent="0.25">
      <c r="D22" s="1" t="s">
        <v>11</v>
      </c>
      <c r="E22">
        <v>19</v>
      </c>
      <c r="G22" s="11">
        <v>0.39015</v>
      </c>
      <c r="H22" s="11">
        <v>1.3792499999999999</v>
      </c>
      <c r="I22" s="11"/>
      <c r="J22" s="10">
        <v>1025.2466999871845</v>
      </c>
      <c r="K22" s="11">
        <v>290.01268805510244</v>
      </c>
      <c r="L22" s="11"/>
      <c r="M22" s="11"/>
      <c r="N22" s="11">
        <v>1.7898000000000001</v>
      </c>
      <c r="O22" s="11">
        <v>6.3284999999999991</v>
      </c>
      <c r="P22" s="11"/>
      <c r="Q22" s="10">
        <v>223.488657950609</v>
      </c>
      <c r="R22" s="11">
        <v>63.206130994706498</v>
      </c>
      <c r="S22" s="11"/>
      <c r="T22" s="11">
        <v>2.98305</v>
      </c>
      <c r="U22" s="11">
        <v>10.547549999999999</v>
      </c>
      <c r="V22" s="11"/>
      <c r="W22" s="10">
        <v>134.09094718492818</v>
      </c>
      <c r="X22" s="11">
        <v>37.923498822001321</v>
      </c>
    </row>
    <row r="23" spans="2:24" x14ac:dyDescent="0.25">
      <c r="D23" s="1" t="s">
        <v>12</v>
      </c>
      <c r="E23">
        <v>136</v>
      </c>
      <c r="G23" s="11">
        <v>0.19905</v>
      </c>
      <c r="H23" s="11">
        <v>0.49784999999999996</v>
      </c>
      <c r="I23" s="11"/>
      <c r="J23" s="10">
        <v>2009.545340366742</v>
      </c>
      <c r="K23" s="10">
        <v>803.45485588028532</v>
      </c>
      <c r="L23" s="11"/>
      <c r="M23" s="11"/>
      <c r="N23" s="11">
        <v>0.91305000000000003</v>
      </c>
      <c r="O23" s="11">
        <v>2.2839</v>
      </c>
      <c r="P23" s="11"/>
      <c r="Q23" s="10">
        <v>438.09210886588903</v>
      </c>
      <c r="R23" s="10">
        <v>175.13901659442183</v>
      </c>
      <c r="S23" s="11"/>
      <c r="T23" s="11">
        <v>1.5219</v>
      </c>
      <c r="U23" s="11">
        <v>3.8065500000000001</v>
      </c>
      <c r="V23" s="11"/>
      <c r="W23" s="10">
        <v>262.82935803929297</v>
      </c>
      <c r="X23" s="10">
        <v>105.08202965940286</v>
      </c>
    </row>
    <row r="24" spans="2:24" x14ac:dyDescent="0.25">
      <c r="D24" s="1" t="s">
        <v>13</v>
      </c>
      <c r="E24" s="15">
        <v>201</v>
      </c>
      <c r="G24" s="11">
        <v>0.14580000000000001</v>
      </c>
      <c r="H24" s="11">
        <v>0.32039999999999996</v>
      </c>
      <c r="I24" s="11"/>
      <c r="J24" s="10">
        <v>2743.4842249657063</v>
      </c>
      <c r="K24" s="10">
        <v>1248.4394506866417</v>
      </c>
      <c r="L24" s="11"/>
      <c r="M24" s="11"/>
      <c r="N24" s="11">
        <v>0.66915000000000002</v>
      </c>
      <c r="O24" s="11">
        <v>1.4701499999999998</v>
      </c>
      <c r="P24" s="11"/>
      <c r="Q24" s="10">
        <v>597.77329447806915</v>
      </c>
      <c r="R24" s="10">
        <v>272.08108016188828</v>
      </c>
      <c r="S24" s="11"/>
      <c r="T24" s="11">
        <v>1.1152500000000001</v>
      </c>
      <c r="U24" s="11">
        <v>2.4504000000000001</v>
      </c>
      <c r="V24" s="11"/>
      <c r="W24" s="10">
        <v>358.66397668684147</v>
      </c>
      <c r="X24" s="10">
        <v>163.23865491348351</v>
      </c>
    </row>
    <row r="25" spans="2:24" x14ac:dyDescent="0.25">
      <c r="D25" s="1" t="s">
        <v>14</v>
      </c>
      <c r="E25" s="15">
        <v>1709</v>
      </c>
      <c r="G25" s="11">
        <v>9.4199999999999992E-2</v>
      </c>
      <c r="H25" s="11">
        <v>0.23805000000000001</v>
      </c>
      <c r="I25" s="11"/>
      <c r="J25" s="10">
        <v>4246.2845010615711</v>
      </c>
      <c r="K25" s="10">
        <v>1680.3192606595253</v>
      </c>
      <c r="L25" s="11"/>
      <c r="M25" s="11"/>
      <c r="N25" s="11">
        <v>0.43230000000000002</v>
      </c>
      <c r="O25" s="11">
        <v>1.0924499999999999</v>
      </c>
      <c r="P25" s="11"/>
      <c r="Q25" s="10">
        <v>925.28336803145964</v>
      </c>
      <c r="R25" s="10">
        <v>366.14948052542451</v>
      </c>
      <c r="S25" s="11"/>
      <c r="T25" s="11">
        <v>0.72060000000000013</v>
      </c>
      <c r="U25" s="11">
        <v>1.8208500000000001</v>
      </c>
      <c r="V25" s="11"/>
      <c r="W25" s="10">
        <v>555.09297807382723</v>
      </c>
      <c r="X25" s="10">
        <v>219.67762308811817</v>
      </c>
    </row>
    <row r="26" spans="2:24" x14ac:dyDescent="0.25">
      <c r="D26" s="1" t="s">
        <v>15</v>
      </c>
      <c r="E26">
        <v>200</v>
      </c>
      <c r="G26" s="11">
        <v>7.8600000000000003E-2</v>
      </c>
      <c r="H26" s="11">
        <v>0.19575000000000001</v>
      </c>
      <c r="I26" s="11"/>
      <c r="J26" s="10">
        <v>5089.0585241730278</v>
      </c>
      <c r="K26" s="10">
        <v>2043.4227330779054</v>
      </c>
      <c r="L26" s="11"/>
      <c r="M26" s="11"/>
      <c r="N26" s="11">
        <v>0.3609</v>
      </c>
      <c r="O26" s="11">
        <v>0.89805000000000001</v>
      </c>
      <c r="P26" s="11"/>
      <c r="Q26" s="10">
        <v>1108.3402604599612</v>
      </c>
      <c r="R26" s="10">
        <v>445.40949835755248</v>
      </c>
      <c r="S26" s="11"/>
      <c r="T26" s="11">
        <v>0.60149999999999992</v>
      </c>
      <c r="U26" s="11">
        <v>1.4967000000000001</v>
      </c>
      <c r="V26" s="11"/>
      <c r="W26" s="10">
        <v>665.00415627597681</v>
      </c>
      <c r="X26" s="10">
        <v>267.25462684572722</v>
      </c>
    </row>
    <row r="27" spans="2:24" x14ac:dyDescent="0.25">
      <c r="D27" s="1" t="s">
        <v>16</v>
      </c>
      <c r="E27">
        <v>140</v>
      </c>
      <c r="G27" s="11">
        <v>8.1449999999999995E-2</v>
      </c>
      <c r="H27" s="11">
        <v>0.17760000000000001</v>
      </c>
      <c r="I27" s="11"/>
      <c r="J27" s="10">
        <v>4910.988336402701</v>
      </c>
      <c r="K27" s="10">
        <v>2252.2522522522522</v>
      </c>
      <c r="L27" s="11"/>
      <c r="M27" s="11"/>
      <c r="N27" s="11">
        <v>0.37379999999999997</v>
      </c>
      <c r="O27" s="11">
        <v>0.81495000000000006</v>
      </c>
      <c r="P27" s="11"/>
      <c r="Q27" s="10">
        <v>1070.0909577314073</v>
      </c>
      <c r="R27" s="10">
        <v>490.82765813853609</v>
      </c>
      <c r="S27" s="11"/>
      <c r="T27" s="11">
        <v>0.62295</v>
      </c>
      <c r="U27" s="11">
        <v>1.35825</v>
      </c>
      <c r="V27" s="11"/>
      <c r="W27" s="10">
        <v>642.1061080343527</v>
      </c>
      <c r="X27" s="10">
        <v>294.49659488312165</v>
      </c>
    </row>
    <row r="28" spans="2:24" x14ac:dyDescent="0.25">
      <c r="D28" s="1"/>
      <c r="G28" s="11"/>
      <c r="H28" s="11"/>
      <c r="I28" s="11"/>
      <c r="J28" s="10"/>
      <c r="K28" s="10"/>
      <c r="L28" s="11"/>
      <c r="M28" s="11"/>
      <c r="N28" s="11"/>
      <c r="O28" s="11"/>
      <c r="P28" s="11"/>
      <c r="Q28" s="10"/>
      <c r="R28" s="10"/>
      <c r="S28" s="11"/>
      <c r="T28" s="11"/>
      <c r="U28" s="11"/>
      <c r="V28" s="11"/>
      <c r="W28" s="10"/>
      <c r="X28" s="10"/>
    </row>
    <row r="29" spans="2:24" x14ac:dyDescent="0.25">
      <c r="D29" s="1" t="s">
        <v>56</v>
      </c>
      <c r="G29" s="11"/>
      <c r="H29" s="11"/>
      <c r="I29" s="11"/>
      <c r="J29" s="10"/>
      <c r="K29" s="10"/>
      <c r="L29" s="11"/>
      <c r="M29" s="11"/>
      <c r="N29" s="11"/>
      <c r="O29" s="11"/>
      <c r="P29" s="11"/>
      <c r="Q29" s="10"/>
      <c r="R29" s="10"/>
      <c r="S29" s="11"/>
      <c r="T29" s="11"/>
      <c r="U29" s="11"/>
      <c r="V29" s="11"/>
      <c r="W29" s="10"/>
      <c r="X29" s="10"/>
    </row>
    <row r="30" spans="2:24" ht="15.6" customHeight="1" x14ac:dyDescent="0.25">
      <c r="D30" s="1" t="s">
        <v>48</v>
      </c>
      <c r="E30" s="1" t="s">
        <v>49</v>
      </c>
      <c r="G30" s="11"/>
      <c r="H30" s="11"/>
      <c r="I30" s="11"/>
      <c r="J30" s="10"/>
      <c r="K30" s="10"/>
      <c r="L30" s="11"/>
      <c r="M30" s="11"/>
      <c r="N30" s="11"/>
      <c r="O30" s="11"/>
      <c r="P30" s="11"/>
      <c r="Q30" s="10"/>
      <c r="R30" s="10"/>
      <c r="S30" s="11"/>
      <c r="T30" s="11"/>
      <c r="U30" s="11"/>
      <c r="V30" s="11"/>
      <c r="W30" s="10"/>
      <c r="X30" s="10"/>
    </row>
    <row r="31" spans="2:24" x14ac:dyDescent="0.25">
      <c r="B31" s="19"/>
      <c r="C31" s="19"/>
      <c r="D31" s="1" t="s">
        <v>50</v>
      </c>
      <c r="E31" s="1" t="s">
        <v>53</v>
      </c>
      <c r="F31" s="19"/>
      <c r="G31" s="24"/>
      <c r="H31" s="24"/>
      <c r="I31" s="24"/>
      <c r="J31" s="28"/>
      <c r="K31" s="28"/>
      <c r="L31" s="24"/>
      <c r="M31" s="24"/>
      <c r="N31" s="24"/>
      <c r="O31" s="24"/>
      <c r="P31" s="24"/>
      <c r="Q31" s="28"/>
      <c r="R31" s="28"/>
      <c r="S31" s="24"/>
      <c r="T31" s="24"/>
      <c r="U31" s="24"/>
      <c r="V31" s="24"/>
      <c r="W31" s="28"/>
      <c r="X31" s="28"/>
    </row>
    <row r="32" spans="2:24" x14ac:dyDescent="0.25">
      <c r="B32" s="19"/>
      <c r="C32" s="19"/>
      <c r="D32" s="1" t="s">
        <v>52</v>
      </c>
      <c r="E32" s="1" t="s">
        <v>54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</row>
    <row r="33" spans="2:24" x14ac:dyDescent="0.25">
      <c r="B33" s="1" t="s">
        <v>0</v>
      </c>
      <c r="D33" s="2" t="s">
        <v>54</v>
      </c>
      <c r="E33" s="3"/>
      <c r="F33" s="3"/>
      <c r="G33" s="72" t="s">
        <v>21</v>
      </c>
      <c r="H33" s="72"/>
      <c r="I33" s="72"/>
      <c r="J33" s="72"/>
      <c r="K33" s="72"/>
      <c r="N33" s="73" t="s">
        <v>22</v>
      </c>
      <c r="O33" s="73"/>
      <c r="P33" s="73"/>
      <c r="Q33" s="73"/>
      <c r="R33" s="73"/>
      <c r="T33" s="74" t="s">
        <v>23</v>
      </c>
      <c r="U33" s="74"/>
      <c r="V33" s="74"/>
      <c r="W33" s="74"/>
      <c r="X33" s="74"/>
    </row>
    <row r="34" spans="2:24" x14ac:dyDescent="0.25">
      <c r="B34" s="1" t="s">
        <v>1</v>
      </c>
      <c r="C34" s="4" t="s">
        <v>2</v>
      </c>
      <c r="D34" s="5" t="s">
        <v>3</v>
      </c>
      <c r="G34" s="6" t="s">
        <v>4</v>
      </c>
      <c r="H34" s="7" t="s">
        <v>5</v>
      </c>
      <c r="I34" s="7"/>
      <c r="J34" s="74" t="s">
        <v>6</v>
      </c>
      <c r="K34" s="74"/>
      <c r="N34" s="6" t="s">
        <v>4</v>
      </c>
      <c r="O34" s="7" t="s">
        <v>5</v>
      </c>
      <c r="P34" s="7"/>
      <c r="Q34" s="74" t="s">
        <v>6</v>
      </c>
      <c r="R34" s="74"/>
      <c r="T34" s="6" t="s">
        <v>4</v>
      </c>
      <c r="U34" s="7" t="s">
        <v>5</v>
      </c>
      <c r="V34" s="7"/>
      <c r="W34" s="17" t="s">
        <v>6</v>
      </c>
      <c r="X34" s="17"/>
    </row>
    <row r="35" spans="2:24" x14ac:dyDescent="0.25">
      <c r="D35" s="1" t="s">
        <v>7</v>
      </c>
      <c r="E35" s="1" t="s">
        <v>8</v>
      </c>
      <c r="G35" s="1" t="s">
        <v>9</v>
      </c>
      <c r="H35" s="1" t="s">
        <v>10</v>
      </c>
      <c r="I35" s="1"/>
      <c r="J35" s="1" t="s">
        <v>9</v>
      </c>
      <c r="K35" s="1" t="s">
        <v>10</v>
      </c>
      <c r="N35" s="1" t="s">
        <v>9</v>
      </c>
      <c r="O35" s="1" t="s">
        <v>10</v>
      </c>
      <c r="P35" s="1"/>
      <c r="Q35" s="1" t="s">
        <v>9</v>
      </c>
      <c r="R35" s="1" t="s">
        <v>10</v>
      </c>
      <c r="T35" s="1" t="s">
        <v>9</v>
      </c>
      <c r="U35" s="1" t="s">
        <v>10</v>
      </c>
      <c r="V35" s="1"/>
      <c r="W35" s="9" t="s">
        <v>9</v>
      </c>
      <c r="X35" s="1" t="s">
        <v>10</v>
      </c>
    </row>
    <row r="36" spans="2:24" x14ac:dyDescent="0.25">
      <c r="D36" s="1" t="s">
        <v>19</v>
      </c>
      <c r="E36">
        <v>1</v>
      </c>
      <c r="G36" s="11">
        <v>1.2749999999999999</v>
      </c>
      <c r="H36" s="11">
        <v>1.2749999999999999</v>
      </c>
      <c r="I36" s="11"/>
      <c r="J36" s="10">
        <v>313.72549019607845</v>
      </c>
      <c r="K36" s="10">
        <v>313.72549019607845</v>
      </c>
      <c r="L36" s="11"/>
      <c r="M36" s="11"/>
      <c r="N36" s="11">
        <v>5.85</v>
      </c>
      <c r="O36" s="11">
        <v>5.85</v>
      </c>
      <c r="P36" s="11"/>
      <c r="Q36" s="10">
        <v>68.376068376068375</v>
      </c>
      <c r="R36" s="10">
        <v>68.376068376068375</v>
      </c>
      <c r="S36" s="11"/>
      <c r="T36" s="11">
        <v>9.75</v>
      </c>
      <c r="U36" s="11">
        <v>9.75</v>
      </c>
      <c r="V36" s="11"/>
      <c r="W36" s="10">
        <v>41.025641025641029</v>
      </c>
      <c r="X36" s="10">
        <v>41.025641025641029</v>
      </c>
    </row>
    <row r="37" spans="2:24" x14ac:dyDescent="0.25">
      <c r="D37" s="1" t="s">
        <v>11</v>
      </c>
      <c r="E37">
        <v>22</v>
      </c>
      <c r="G37" s="11">
        <v>0.64815</v>
      </c>
      <c r="H37" s="11">
        <v>1.35765</v>
      </c>
      <c r="I37" s="11"/>
      <c r="J37" s="10">
        <v>617.14109388258885</v>
      </c>
      <c r="K37" s="10">
        <v>294.626744742754</v>
      </c>
      <c r="L37" s="11"/>
      <c r="M37" s="11"/>
      <c r="N37" s="11">
        <v>2.9735999999999998</v>
      </c>
      <c r="O37" s="11">
        <v>6.2293500000000002</v>
      </c>
      <c r="P37" s="11"/>
      <c r="Q37" s="10">
        <v>134.51708366962606</v>
      </c>
      <c r="R37" s="10">
        <v>64.212156966617698</v>
      </c>
      <c r="S37" s="11"/>
      <c r="T37" s="11">
        <v>4.9559999999999995</v>
      </c>
      <c r="U37" s="11">
        <v>10.382249999999999</v>
      </c>
      <c r="V37" s="11"/>
      <c r="W37" s="10">
        <v>80.710250201775636</v>
      </c>
      <c r="X37" s="10">
        <v>38.527294179970625</v>
      </c>
    </row>
    <row r="38" spans="2:24" x14ac:dyDescent="0.25">
      <c r="D38" s="1" t="s">
        <v>12</v>
      </c>
      <c r="E38">
        <v>165</v>
      </c>
      <c r="G38" s="11">
        <v>0.57779999999999998</v>
      </c>
      <c r="H38" s="11">
        <v>1.19835</v>
      </c>
      <c r="I38" s="11"/>
      <c r="J38" s="10">
        <v>692.28106611284181</v>
      </c>
      <c r="K38" s="10">
        <v>333.7922977427296</v>
      </c>
      <c r="L38" s="11"/>
      <c r="M38" s="11"/>
      <c r="N38" s="11">
        <v>2.6511</v>
      </c>
      <c r="O38" s="11">
        <v>5.4985499999999998</v>
      </c>
      <c r="P38" s="11"/>
      <c r="Q38" s="10">
        <v>150.88076647429369</v>
      </c>
      <c r="R38" s="10">
        <v>72.746451337170711</v>
      </c>
      <c r="S38" s="11"/>
      <c r="T38" s="11">
        <v>4.4185499999999998</v>
      </c>
      <c r="U38" s="11">
        <v>9.1640999999999995</v>
      </c>
      <c r="V38" s="11"/>
      <c r="W38" s="10">
        <v>90.527435470912408</v>
      </c>
      <c r="X38" s="10">
        <v>43.648585240230901</v>
      </c>
    </row>
    <row r="39" spans="2:24" x14ac:dyDescent="0.25">
      <c r="D39" s="1" t="s">
        <v>13</v>
      </c>
      <c r="E39">
        <v>217</v>
      </c>
      <c r="G39" s="11">
        <v>0.3468</v>
      </c>
      <c r="H39" s="11">
        <v>0.79350000000000009</v>
      </c>
      <c r="I39" s="11"/>
      <c r="J39" s="10">
        <v>1153.4025374855826</v>
      </c>
      <c r="K39" s="10">
        <v>504.09577819785756</v>
      </c>
      <c r="L39" s="11"/>
      <c r="M39" s="11"/>
      <c r="N39" s="11">
        <v>1.5911999999999999</v>
      </c>
      <c r="O39" s="11">
        <v>3.6408</v>
      </c>
      <c r="P39" s="11"/>
      <c r="Q39" s="10">
        <v>251.38260432378081</v>
      </c>
      <c r="R39" s="10">
        <v>109.8659635245001</v>
      </c>
      <c r="S39" s="11"/>
      <c r="T39" s="11">
        <v>2.6520000000000001</v>
      </c>
      <c r="U39" s="11">
        <v>6.0680999999999994</v>
      </c>
      <c r="V39" s="11"/>
      <c r="W39" s="10">
        <v>150.82956259426848</v>
      </c>
      <c r="X39" s="10">
        <v>65.918491784907971</v>
      </c>
    </row>
    <row r="40" spans="2:24" x14ac:dyDescent="0.25">
      <c r="D40" s="1" t="s">
        <v>14</v>
      </c>
      <c r="E40" s="15">
        <v>1884</v>
      </c>
      <c r="G40" s="11">
        <v>0.2505</v>
      </c>
      <c r="H40" s="11">
        <v>0.5514</v>
      </c>
      <c r="I40" s="11"/>
      <c r="J40" s="10">
        <v>1596.8063872255489</v>
      </c>
      <c r="K40" s="10">
        <v>725.42618788538266</v>
      </c>
      <c r="L40" s="11"/>
      <c r="M40" s="11"/>
      <c r="N40" s="11">
        <v>1.1489999999999998</v>
      </c>
      <c r="O40" s="11">
        <v>2.5296000000000003</v>
      </c>
      <c r="P40" s="11"/>
      <c r="Q40" s="10">
        <v>348.12880765883381</v>
      </c>
      <c r="R40" s="10">
        <v>158.1277672359266</v>
      </c>
      <c r="S40" s="11"/>
      <c r="T40" s="11">
        <v>1.9150499999999999</v>
      </c>
      <c r="U40" s="11">
        <v>4.2160500000000001</v>
      </c>
      <c r="V40" s="11"/>
      <c r="W40" s="10">
        <v>208.87183102268872</v>
      </c>
      <c r="X40" s="10">
        <v>94.875535157315497</v>
      </c>
    </row>
    <row r="41" spans="2:24" x14ac:dyDescent="0.25">
      <c r="D41" s="1" t="s">
        <v>15</v>
      </c>
      <c r="E41">
        <v>233</v>
      </c>
      <c r="G41" s="11">
        <v>0.24314999999999998</v>
      </c>
      <c r="H41" s="11">
        <v>0.55349999999999999</v>
      </c>
      <c r="I41" s="11"/>
      <c r="J41" s="10">
        <v>1645.0750565494552</v>
      </c>
      <c r="K41" s="10">
        <v>722.67389340560078</v>
      </c>
      <c r="L41" s="11"/>
      <c r="M41" s="11"/>
      <c r="N41" s="11">
        <v>1.11585</v>
      </c>
      <c r="O41" s="11">
        <v>2.5398000000000001</v>
      </c>
      <c r="P41" s="11"/>
      <c r="Q41" s="10">
        <v>358.47112067034101</v>
      </c>
      <c r="R41" s="10">
        <v>157.49271596188677</v>
      </c>
      <c r="S41" s="11"/>
      <c r="T41" s="11">
        <v>1.8597000000000001</v>
      </c>
      <c r="U41" s="11">
        <v>4.2329999999999997</v>
      </c>
      <c r="V41" s="11"/>
      <c r="W41" s="10">
        <v>215.08845512717104</v>
      </c>
      <c r="X41" s="10">
        <v>94.495629577132064</v>
      </c>
    </row>
    <row r="42" spans="2:24" x14ac:dyDescent="0.25">
      <c r="D42" s="1" t="s">
        <v>16</v>
      </c>
      <c r="E42">
        <v>185</v>
      </c>
      <c r="G42" s="11">
        <v>0.21825</v>
      </c>
      <c r="H42" s="11">
        <v>0.48719999999999997</v>
      </c>
      <c r="I42" s="11"/>
      <c r="J42" s="10">
        <v>1832.7605956471937</v>
      </c>
      <c r="K42" s="10">
        <v>821.01806239737277</v>
      </c>
      <c r="L42" s="11"/>
      <c r="M42" s="11"/>
      <c r="N42" s="11">
        <v>1.0013999999999998</v>
      </c>
      <c r="O42" s="11">
        <v>2.23515</v>
      </c>
      <c r="P42" s="11"/>
      <c r="Q42" s="10">
        <v>399.44078290393458</v>
      </c>
      <c r="R42" s="10">
        <v>178.95890656108091</v>
      </c>
      <c r="S42" s="11"/>
      <c r="T42" s="11">
        <v>1.6690499999999999</v>
      </c>
      <c r="U42" s="11">
        <v>3.72525</v>
      </c>
      <c r="V42" s="11"/>
      <c r="W42" s="10">
        <v>239.65729007519249</v>
      </c>
      <c r="X42" s="10">
        <v>107.37534393664855</v>
      </c>
    </row>
    <row r="43" spans="2:24" x14ac:dyDescent="0.25">
      <c r="D43" s="1"/>
      <c r="G43" s="11"/>
      <c r="H43" s="11"/>
      <c r="I43" s="11"/>
      <c r="J43" s="10"/>
      <c r="K43" s="10"/>
      <c r="L43" s="11"/>
      <c r="M43" s="11"/>
      <c r="N43" s="11"/>
      <c r="O43" s="11"/>
      <c r="P43" s="11"/>
      <c r="Q43" s="10"/>
      <c r="R43" s="10"/>
      <c r="S43" s="11"/>
      <c r="T43" s="11"/>
      <c r="U43" s="11"/>
      <c r="V43" s="11"/>
      <c r="W43" s="10"/>
      <c r="X43" s="10"/>
    </row>
    <row r="44" spans="2:24" x14ac:dyDescent="0.25">
      <c r="D44" s="1" t="s">
        <v>56</v>
      </c>
      <c r="G44" s="11"/>
      <c r="H44" s="11"/>
      <c r="I44" s="11"/>
      <c r="J44" s="10"/>
      <c r="K44" s="10"/>
      <c r="L44" s="11"/>
      <c r="M44" s="11"/>
      <c r="N44" s="11"/>
      <c r="O44" s="11"/>
      <c r="P44" s="11"/>
      <c r="Q44" s="10"/>
      <c r="R44" s="10"/>
      <c r="S44" s="11"/>
      <c r="T44" s="11"/>
      <c r="U44" s="11"/>
      <c r="V44" s="11"/>
      <c r="W44" s="10"/>
      <c r="X44" s="10"/>
    </row>
    <row r="45" spans="2:24" x14ac:dyDescent="0.25">
      <c r="D45" s="1" t="s">
        <v>48</v>
      </c>
      <c r="E45" s="1" t="s">
        <v>49</v>
      </c>
      <c r="G45" s="11"/>
      <c r="H45" s="11"/>
      <c r="I45" s="11"/>
      <c r="J45" s="10"/>
      <c r="K45" s="10"/>
      <c r="L45" s="11"/>
      <c r="M45" s="11"/>
      <c r="N45" s="11"/>
      <c r="O45" s="11"/>
      <c r="P45" s="11"/>
      <c r="Q45" s="10"/>
      <c r="R45" s="10"/>
      <c r="S45" s="11"/>
      <c r="T45" s="11"/>
      <c r="U45" s="11"/>
      <c r="V45" s="11"/>
      <c r="W45" s="10"/>
      <c r="X45" s="10"/>
    </row>
    <row r="46" spans="2:24" x14ac:dyDescent="0.25">
      <c r="B46" s="19"/>
      <c r="C46" s="19"/>
      <c r="D46" s="1" t="s">
        <v>50</v>
      </c>
      <c r="E46" s="1" t="s">
        <v>53</v>
      </c>
      <c r="F46" s="19"/>
      <c r="G46" s="55"/>
      <c r="H46" s="55"/>
      <c r="I46" s="55"/>
      <c r="J46" s="56"/>
      <c r="K46" s="57"/>
      <c r="L46" s="55"/>
      <c r="M46" s="55"/>
      <c r="N46" s="55"/>
      <c r="O46" s="55"/>
      <c r="P46" s="55"/>
      <c r="Q46" s="56"/>
      <c r="R46" s="57"/>
      <c r="S46" s="55"/>
      <c r="T46" s="55"/>
      <c r="U46" s="55"/>
      <c r="V46" s="55"/>
      <c r="W46" s="56"/>
      <c r="X46" s="57"/>
    </row>
    <row r="47" spans="2:24" x14ac:dyDescent="0.25">
      <c r="B47" s="19"/>
      <c r="C47" s="19"/>
      <c r="D47" s="1" t="s">
        <v>52</v>
      </c>
      <c r="E47" s="1" t="s">
        <v>55</v>
      </c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</row>
    <row r="48" spans="2:24" x14ac:dyDescent="0.25">
      <c r="B48" s="1" t="s">
        <v>0</v>
      </c>
      <c r="D48" s="2" t="s">
        <v>55</v>
      </c>
      <c r="E48" s="3"/>
      <c r="F48" s="3"/>
      <c r="G48" s="72" t="s">
        <v>21</v>
      </c>
      <c r="H48" s="72"/>
      <c r="I48" s="72"/>
      <c r="J48" s="72"/>
      <c r="K48" s="72"/>
      <c r="N48" s="73" t="s">
        <v>22</v>
      </c>
      <c r="O48" s="73"/>
      <c r="P48" s="73"/>
      <c r="Q48" s="73"/>
      <c r="R48" s="73"/>
      <c r="T48" s="74" t="s">
        <v>23</v>
      </c>
      <c r="U48" s="74"/>
      <c r="V48" s="74"/>
      <c r="W48" s="74"/>
      <c r="X48" s="74"/>
    </row>
    <row r="49" spans="2:24" x14ac:dyDescent="0.25">
      <c r="B49" s="1" t="s">
        <v>1</v>
      </c>
      <c r="C49" s="4" t="s">
        <v>2</v>
      </c>
      <c r="D49" s="5" t="s">
        <v>3</v>
      </c>
      <c r="G49" s="6" t="s">
        <v>4</v>
      </c>
      <c r="H49" s="7" t="s">
        <v>5</v>
      </c>
      <c r="I49" s="7"/>
      <c r="J49" s="74" t="s">
        <v>6</v>
      </c>
      <c r="K49" s="74"/>
      <c r="N49" s="6" t="s">
        <v>4</v>
      </c>
      <c r="O49" s="7" t="s">
        <v>5</v>
      </c>
      <c r="P49" s="7"/>
      <c r="Q49" s="74" t="s">
        <v>6</v>
      </c>
      <c r="R49" s="74"/>
      <c r="T49" s="6" t="s">
        <v>4</v>
      </c>
      <c r="U49" s="7" t="s">
        <v>5</v>
      </c>
      <c r="V49" s="7"/>
      <c r="W49" s="16" t="s">
        <v>6</v>
      </c>
      <c r="X49" s="16"/>
    </row>
    <row r="50" spans="2:24" x14ac:dyDescent="0.25">
      <c r="D50" s="1" t="s">
        <v>7</v>
      </c>
      <c r="E50" s="1" t="s">
        <v>8</v>
      </c>
      <c r="G50" s="1" t="s">
        <v>9</v>
      </c>
      <c r="H50" s="1" t="s">
        <v>10</v>
      </c>
      <c r="I50" s="1"/>
      <c r="J50" s="1" t="s">
        <v>9</v>
      </c>
      <c r="K50" s="1" t="s">
        <v>10</v>
      </c>
      <c r="N50" s="1" t="s">
        <v>9</v>
      </c>
      <c r="O50" s="1" t="s">
        <v>10</v>
      </c>
      <c r="P50" s="1"/>
      <c r="Q50" s="1" t="s">
        <v>9</v>
      </c>
      <c r="R50" s="1" t="s">
        <v>10</v>
      </c>
      <c r="T50" s="1" t="s">
        <v>9</v>
      </c>
      <c r="U50" s="1" t="s">
        <v>10</v>
      </c>
      <c r="V50" s="1"/>
      <c r="W50" s="9" t="s">
        <v>9</v>
      </c>
      <c r="X50" s="1" t="s">
        <v>10</v>
      </c>
    </row>
    <row r="51" spans="2:24" x14ac:dyDescent="0.25">
      <c r="D51" s="1" t="s">
        <v>19</v>
      </c>
      <c r="E51">
        <v>1</v>
      </c>
      <c r="G51" s="11">
        <v>0.43530000000000002</v>
      </c>
      <c r="H51" s="11">
        <v>0.43530000000000002</v>
      </c>
      <c r="I51" s="11"/>
      <c r="J51" s="10">
        <v>918.90650126349635</v>
      </c>
      <c r="K51" s="12">
        <v>918.90650126349635</v>
      </c>
      <c r="L51" s="11"/>
      <c r="M51" s="11"/>
      <c r="N51" s="11">
        <v>1.9975499999999999</v>
      </c>
      <c r="O51" s="11">
        <v>1.9975499999999999</v>
      </c>
      <c r="P51" s="11"/>
      <c r="Q51" s="10">
        <v>200.24530049310405</v>
      </c>
      <c r="R51" s="12">
        <v>200.24530049310405</v>
      </c>
      <c r="S51" s="11"/>
      <c r="T51" s="11">
        <v>3.32925</v>
      </c>
      <c r="U51" s="11">
        <v>3.32925</v>
      </c>
      <c r="V51" s="11"/>
      <c r="W51" s="10">
        <v>120.14718029586243</v>
      </c>
      <c r="X51" s="12">
        <v>120.14718029586243</v>
      </c>
    </row>
    <row r="52" spans="2:24" x14ac:dyDescent="0.25">
      <c r="D52" s="1" t="s">
        <v>11</v>
      </c>
      <c r="E52">
        <v>14</v>
      </c>
      <c r="G52" s="11">
        <v>0.58109999999999995</v>
      </c>
      <c r="H52" s="11">
        <v>1.1646000000000001</v>
      </c>
      <c r="I52" s="11"/>
      <c r="J52" s="10">
        <v>688.34968163827227</v>
      </c>
      <c r="K52" s="12">
        <v>343.46556757685039</v>
      </c>
      <c r="L52" s="11"/>
      <c r="M52" s="11"/>
      <c r="N52" s="11">
        <v>2.6662500000000002</v>
      </c>
      <c r="O52" s="11">
        <v>5.3434499999999998</v>
      </c>
      <c r="P52" s="11"/>
      <c r="Q52" s="10">
        <v>150.02344116268165</v>
      </c>
      <c r="R52" s="12">
        <v>74.858003724185693</v>
      </c>
      <c r="S52" s="11"/>
      <c r="T52" s="11">
        <v>4.4436</v>
      </c>
      <c r="U52" s="11">
        <v>8.9057999999999993</v>
      </c>
      <c r="V52" s="11"/>
      <c r="W52" s="10">
        <v>90.017103249617421</v>
      </c>
      <c r="X52" s="12">
        <v>44.914550068494691</v>
      </c>
    </row>
    <row r="53" spans="2:24" x14ac:dyDescent="0.25">
      <c r="D53" s="1" t="s">
        <v>12</v>
      </c>
      <c r="E53">
        <v>104</v>
      </c>
      <c r="G53" s="11">
        <v>0.44114999999999993</v>
      </c>
      <c r="H53" s="11">
        <v>1.0789499999999999</v>
      </c>
      <c r="I53" s="11"/>
      <c r="J53" s="10">
        <v>906.72106993086265</v>
      </c>
      <c r="K53" s="10">
        <v>370.73080309560225</v>
      </c>
      <c r="L53" s="11"/>
      <c r="M53" s="11"/>
      <c r="N53" s="11">
        <v>2.0239500000000001</v>
      </c>
      <c r="O53" s="11">
        <v>4.9501499999999998</v>
      </c>
      <c r="P53" s="11"/>
      <c r="Q53" s="10">
        <v>197.63334074458359</v>
      </c>
      <c r="R53" s="12">
        <v>80.805632152561031</v>
      </c>
      <c r="S53" s="11"/>
      <c r="T53" s="11">
        <v>3.3732000000000002</v>
      </c>
      <c r="U53" s="11">
        <v>8.2503000000000011</v>
      </c>
      <c r="V53" s="11"/>
      <c r="W53" s="10">
        <v>118.58176212498518</v>
      </c>
      <c r="X53" s="12">
        <v>48.483085463558893</v>
      </c>
    </row>
    <row r="54" spans="2:24" x14ac:dyDescent="0.25">
      <c r="D54" s="1" t="s">
        <v>13</v>
      </c>
      <c r="E54">
        <v>118</v>
      </c>
      <c r="G54" s="11">
        <v>0.22260000000000002</v>
      </c>
      <c r="H54" s="11">
        <v>0.40980000000000005</v>
      </c>
      <c r="I54" s="11"/>
      <c r="J54" s="10">
        <v>1796.945193171608</v>
      </c>
      <c r="K54" s="10">
        <v>976.08589555880906</v>
      </c>
      <c r="L54" s="11"/>
      <c r="M54" s="11"/>
      <c r="N54" s="11">
        <v>1.02105</v>
      </c>
      <c r="O54" s="11">
        <v>1.8802500000000002</v>
      </c>
      <c r="P54" s="11"/>
      <c r="Q54" s="10">
        <v>391.75358699378091</v>
      </c>
      <c r="R54" s="10">
        <v>212.73766786331603</v>
      </c>
      <c r="S54" s="11"/>
      <c r="T54" s="11">
        <v>1.7017500000000001</v>
      </c>
      <c r="U54" s="11">
        <v>3.1337999999999999</v>
      </c>
      <c r="V54" s="11"/>
      <c r="W54" s="10">
        <v>235.05215219626854</v>
      </c>
      <c r="X54" s="10">
        <v>127.64056417129365</v>
      </c>
    </row>
    <row r="55" spans="2:24" x14ac:dyDescent="0.25">
      <c r="D55" s="1" t="s">
        <v>14</v>
      </c>
      <c r="E55" s="15">
        <v>940</v>
      </c>
      <c r="G55" s="11">
        <v>0.18645</v>
      </c>
      <c r="H55" s="11">
        <v>0.38564999999999999</v>
      </c>
      <c r="I55" s="11"/>
      <c r="J55" s="10">
        <v>2145.3472780906409</v>
      </c>
      <c r="K55" s="10">
        <v>1037.2099053545962</v>
      </c>
      <c r="L55" s="11"/>
      <c r="M55" s="11"/>
      <c r="N55" s="11">
        <v>0.85575000000000001</v>
      </c>
      <c r="O55" s="11">
        <v>1.7694000000000001</v>
      </c>
      <c r="P55" s="11"/>
      <c r="Q55" s="10">
        <v>467.42623429739996</v>
      </c>
      <c r="R55" s="12">
        <v>226.06533288120266</v>
      </c>
      <c r="S55" s="11"/>
      <c r="T55" s="11">
        <v>1.42635</v>
      </c>
      <c r="U55" s="11">
        <v>2.9488500000000002</v>
      </c>
      <c r="V55" s="11"/>
      <c r="W55" s="10">
        <v>280.43607810144778</v>
      </c>
      <c r="X55" s="12">
        <v>135.64609932685622</v>
      </c>
    </row>
    <row r="56" spans="2:24" x14ac:dyDescent="0.25">
      <c r="D56" s="1" t="s">
        <v>15</v>
      </c>
      <c r="E56">
        <v>119</v>
      </c>
      <c r="G56" s="11">
        <v>0.19064999999999999</v>
      </c>
      <c r="H56" s="11">
        <v>0.40620000000000006</v>
      </c>
      <c r="I56" s="11"/>
      <c r="J56" s="10">
        <v>2098.0854969840025</v>
      </c>
      <c r="K56" s="10">
        <v>984.73658296405699</v>
      </c>
      <c r="L56" s="11"/>
      <c r="M56" s="11"/>
      <c r="N56" s="11">
        <v>0.87479999999999991</v>
      </c>
      <c r="O56" s="11">
        <v>1.8635999999999999</v>
      </c>
      <c r="P56" s="11"/>
      <c r="Q56" s="10">
        <v>457.24737082761777</v>
      </c>
      <c r="R56" s="12">
        <v>214.63833440652502</v>
      </c>
      <c r="S56" s="11"/>
      <c r="T56" s="11">
        <v>1.458</v>
      </c>
      <c r="U56" s="11">
        <v>3.1059000000000001</v>
      </c>
      <c r="V56" s="11"/>
      <c r="W56" s="10">
        <v>274.34842249657066</v>
      </c>
      <c r="X56" s="12">
        <v>128.78714704272514</v>
      </c>
    </row>
    <row r="57" spans="2:24" x14ac:dyDescent="0.25">
      <c r="D57" s="1" t="s">
        <v>16</v>
      </c>
      <c r="E57">
        <v>105</v>
      </c>
      <c r="G57" s="11">
        <v>0.1782</v>
      </c>
      <c r="H57" s="11">
        <v>0.35054999999999997</v>
      </c>
      <c r="I57" s="11"/>
      <c r="J57" s="10">
        <v>2244.6689113355778</v>
      </c>
      <c r="K57" s="10">
        <v>1141.0640422193696</v>
      </c>
      <c r="L57" s="11"/>
      <c r="M57" s="11"/>
      <c r="N57" s="11">
        <v>0.81780000000000008</v>
      </c>
      <c r="O57" s="11">
        <v>1.6086</v>
      </c>
      <c r="P57" s="11"/>
      <c r="Q57" s="11">
        <v>489.11714355588157</v>
      </c>
      <c r="R57" s="11">
        <v>248.66343404202411</v>
      </c>
      <c r="S57" s="11"/>
      <c r="T57" s="11">
        <v>1.3630500000000001</v>
      </c>
      <c r="U57" s="11">
        <v>2.6809499999999997</v>
      </c>
      <c r="V57" s="11"/>
      <c r="W57" s="10">
        <v>293.45952092733205</v>
      </c>
      <c r="X57" s="11">
        <v>149.20084298476289</v>
      </c>
    </row>
    <row r="58" spans="2:24" x14ac:dyDescent="0.25">
      <c r="B58" s="19"/>
      <c r="C58" s="19"/>
      <c r="D58" s="18"/>
      <c r="E58" s="19"/>
      <c r="F58" s="19"/>
      <c r="G58" s="24"/>
      <c r="H58" s="24"/>
      <c r="I58" s="24"/>
      <c r="J58" s="31"/>
      <c r="K58" s="28"/>
      <c r="L58" s="24"/>
      <c r="M58" s="24"/>
      <c r="N58" s="24"/>
      <c r="O58" s="24"/>
      <c r="P58" s="24"/>
      <c r="Q58" s="28"/>
      <c r="R58" s="28"/>
      <c r="S58" s="24"/>
      <c r="T58" s="24"/>
      <c r="U58" s="24"/>
      <c r="V58" s="24"/>
      <c r="W58" s="28"/>
      <c r="X58" s="28"/>
    </row>
    <row r="59" spans="2:24" x14ac:dyDescent="0.25">
      <c r="B59" s="19"/>
      <c r="C59" s="19"/>
      <c r="D59" s="18"/>
      <c r="E59" s="19"/>
      <c r="F59" s="19"/>
      <c r="G59" s="24"/>
      <c r="H59" s="24"/>
      <c r="I59" s="24"/>
      <c r="J59" s="31"/>
      <c r="K59" s="28"/>
      <c r="L59" s="24"/>
      <c r="M59" s="24"/>
      <c r="N59" s="24"/>
      <c r="O59" s="24"/>
      <c r="P59" s="24"/>
      <c r="Q59" s="28"/>
      <c r="R59" s="28"/>
      <c r="S59" s="24"/>
      <c r="T59" s="24"/>
      <c r="U59" s="24"/>
      <c r="V59" s="24"/>
      <c r="W59" s="28"/>
      <c r="X59" s="28"/>
    </row>
    <row r="74" spans="2:24" x14ac:dyDescent="0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</row>
    <row r="75" spans="2:24" x14ac:dyDescent="0.25">
      <c r="B75" s="18"/>
      <c r="C75" s="19"/>
      <c r="D75" s="18"/>
      <c r="E75" s="19"/>
      <c r="F75" s="19"/>
      <c r="G75" s="33"/>
      <c r="H75" s="33"/>
      <c r="I75" s="33"/>
      <c r="J75" s="33"/>
      <c r="K75" s="33"/>
      <c r="L75" s="19"/>
      <c r="M75" s="19"/>
      <c r="N75" s="33"/>
      <c r="O75" s="33"/>
      <c r="P75" s="33"/>
      <c r="Q75" s="33"/>
      <c r="R75" s="33"/>
      <c r="S75" s="19"/>
      <c r="T75" s="33"/>
      <c r="U75" s="33"/>
      <c r="V75" s="33"/>
      <c r="W75" s="33"/>
      <c r="X75" s="33"/>
    </row>
    <row r="76" spans="2:24" x14ac:dyDescent="0.25">
      <c r="B76" s="18"/>
      <c r="C76" s="18"/>
      <c r="D76" s="26"/>
      <c r="E76" s="19"/>
      <c r="F76" s="19"/>
      <c r="G76" s="54"/>
      <c r="H76" s="19"/>
      <c r="I76" s="19"/>
      <c r="J76" s="33"/>
      <c r="K76" s="33"/>
      <c r="L76" s="19"/>
      <c r="M76" s="19"/>
      <c r="N76" s="54"/>
      <c r="O76" s="19"/>
      <c r="P76" s="19"/>
      <c r="Q76" s="33"/>
      <c r="R76" s="33"/>
      <c r="S76" s="19"/>
      <c r="T76" s="54"/>
      <c r="U76" s="19"/>
      <c r="V76" s="19"/>
      <c r="W76" s="54"/>
      <c r="X76" s="54"/>
    </row>
    <row r="77" spans="2:24" x14ac:dyDescent="0.25">
      <c r="B77" s="19"/>
      <c r="C77" s="19"/>
      <c r="D77" s="18"/>
      <c r="E77" s="18"/>
      <c r="F77" s="19"/>
      <c r="G77" s="18"/>
      <c r="H77" s="18"/>
      <c r="I77" s="18"/>
      <c r="J77" s="18"/>
      <c r="K77" s="18"/>
      <c r="L77" s="19"/>
      <c r="M77" s="19"/>
      <c r="N77" s="18"/>
      <c r="O77" s="18"/>
      <c r="P77" s="18"/>
      <c r="Q77" s="18"/>
      <c r="R77" s="18"/>
      <c r="S77" s="19"/>
      <c r="T77" s="18"/>
      <c r="U77" s="18"/>
      <c r="V77" s="18"/>
      <c r="W77" s="26"/>
      <c r="X77" s="18"/>
    </row>
    <row r="78" spans="2:24" x14ac:dyDescent="0.25">
      <c r="B78" s="19"/>
      <c r="C78" s="19"/>
      <c r="D78" s="18"/>
      <c r="E78" s="19"/>
      <c r="F78" s="19"/>
      <c r="G78" s="24"/>
      <c r="H78" s="24"/>
      <c r="I78" s="24"/>
      <c r="J78" s="28"/>
      <c r="K78" s="29"/>
      <c r="L78" s="24"/>
      <c r="M78" s="24"/>
      <c r="N78" s="24"/>
      <c r="O78" s="24"/>
      <c r="P78" s="24"/>
      <c r="Q78" s="28"/>
      <c r="R78" s="29"/>
      <c r="S78" s="24"/>
      <c r="T78" s="24"/>
      <c r="U78" s="24"/>
      <c r="V78" s="24"/>
      <c r="W78" s="28"/>
      <c r="X78" s="24"/>
    </row>
    <row r="79" spans="2:24" x14ac:dyDescent="0.25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</row>
    <row r="80" spans="2:24" x14ac:dyDescent="0.25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</row>
    <row r="81" spans="2:24" x14ac:dyDescent="0.25">
      <c r="B81" s="18"/>
      <c r="C81" s="19"/>
      <c r="D81" s="18"/>
      <c r="E81" s="19"/>
      <c r="F81" s="19"/>
      <c r="G81" s="33"/>
      <c r="H81" s="33"/>
      <c r="I81" s="33"/>
      <c r="J81" s="33"/>
      <c r="K81" s="33"/>
      <c r="L81" s="19"/>
      <c r="M81" s="19"/>
      <c r="N81" s="33"/>
      <c r="O81" s="33"/>
      <c r="P81" s="33"/>
      <c r="Q81" s="33"/>
      <c r="R81" s="33"/>
      <c r="S81" s="19"/>
      <c r="T81" s="33"/>
      <c r="U81" s="33"/>
      <c r="V81" s="33"/>
      <c r="W81" s="33"/>
      <c r="X81" s="33"/>
    </row>
    <row r="82" spans="2:24" x14ac:dyDescent="0.25">
      <c r="B82" s="18"/>
      <c r="C82" s="25"/>
      <c r="D82" s="26"/>
      <c r="E82" s="19"/>
      <c r="F82" s="19"/>
      <c r="G82" s="54"/>
      <c r="H82" s="19"/>
      <c r="I82" s="19"/>
      <c r="J82" s="33"/>
      <c r="K82" s="33"/>
      <c r="L82" s="19"/>
      <c r="M82" s="19"/>
      <c r="N82" s="54"/>
      <c r="O82" s="19"/>
      <c r="P82" s="19"/>
      <c r="Q82" s="33"/>
      <c r="R82" s="33"/>
      <c r="S82" s="19"/>
      <c r="T82" s="54"/>
      <c r="U82" s="19"/>
      <c r="V82" s="19"/>
      <c r="W82" s="54"/>
      <c r="X82" s="54"/>
    </row>
    <row r="83" spans="2:24" x14ac:dyDescent="0.25">
      <c r="B83" s="19"/>
      <c r="C83" s="19"/>
      <c r="D83" s="18"/>
      <c r="E83" s="18"/>
      <c r="F83" s="19"/>
      <c r="G83" s="18"/>
      <c r="H83" s="18"/>
      <c r="I83" s="18"/>
      <c r="J83" s="18"/>
      <c r="K83" s="18"/>
      <c r="L83" s="19"/>
      <c r="M83" s="19"/>
      <c r="N83" s="18"/>
      <c r="O83" s="18"/>
      <c r="P83" s="18"/>
      <c r="Q83" s="18"/>
      <c r="R83" s="18"/>
      <c r="S83" s="19"/>
      <c r="T83" s="18"/>
      <c r="U83" s="18"/>
      <c r="V83" s="18"/>
      <c r="W83" s="26"/>
      <c r="X83" s="18"/>
    </row>
    <row r="84" spans="2:24" x14ac:dyDescent="0.25">
      <c r="B84" s="19"/>
      <c r="C84" s="19"/>
      <c r="D84" s="18"/>
      <c r="E84" s="19"/>
      <c r="F84" s="19"/>
      <c r="G84" s="24"/>
      <c r="H84" s="24"/>
      <c r="I84" s="24"/>
      <c r="J84" s="28"/>
      <c r="K84" s="24"/>
      <c r="L84" s="24"/>
      <c r="M84" s="24"/>
      <c r="N84" s="24"/>
      <c r="O84" s="24"/>
      <c r="P84" s="24"/>
      <c r="Q84" s="28"/>
      <c r="R84" s="29"/>
      <c r="S84" s="24"/>
      <c r="T84" s="24"/>
      <c r="U84" s="24"/>
      <c r="V84" s="24"/>
      <c r="W84" s="28"/>
      <c r="X84" s="24"/>
    </row>
    <row r="85" spans="2:24" x14ac:dyDescent="0.25">
      <c r="B85" s="19"/>
      <c r="C85" s="19"/>
      <c r="D85" s="18"/>
      <c r="E85" s="19"/>
      <c r="F85" s="19"/>
      <c r="G85" s="24"/>
      <c r="H85" s="24"/>
      <c r="I85" s="24"/>
      <c r="J85" s="28"/>
      <c r="K85" s="24"/>
      <c r="L85" s="24"/>
      <c r="M85" s="24"/>
      <c r="N85" s="24"/>
      <c r="O85" s="24"/>
      <c r="P85" s="24"/>
      <c r="Q85" s="28"/>
      <c r="R85" s="29"/>
      <c r="S85" s="24"/>
      <c r="T85" s="24"/>
      <c r="U85" s="24"/>
      <c r="V85" s="24"/>
      <c r="W85" s="28"/>
      <c r="X85" s="24"/>
    </row>
    <row r="86" spans="2:24" x14ac:dyDescent="0.25">
      <c r="B86" s="19"/>
      <c r="C86" s="19"/>
      <c r="D86" s="18"/>
      <c r="E86" s="19"/>
      <c r="F86" s="19"/>
      <c r="G86" s="24"/>
      <c r="H86" s="24"/>
      <c r="I86" s="24"/>
      <c r="J86" s="28"/>
      <c r="K86" s="28"/>
      <c r="L86" s="24"/>
      <c r="M86" s="24"/>
      <c r="N86" s="24"/>
      <c r="O86" s="24"/>
      <c r="P86" s="24"/>
      <c r="Q86" s="28"/>
      <c r="R86" s="28"/>
      <c r="S86" s="24"/>
      <c r="T86" s="24"/>
      <c r="U86" s="24"/>
      <c r="V86" s="24"/>
      <c r="W86" s="28"/>
      <c r="X86" s="28"/>
    </row>
    <row r="87" spans="2:24" x14ac:dyDescent="0.25">
      <c r="B87" s="19"/>
      <c r="C87" s="19"/>
      <c r="D87" s="18"/>
      <c r="E87" s="19"/>
      <c r="F87" s="19"/>
      <c r="G87" s="24"/>
      <c r="H87" s="24"/>
      <c r="I87" s="24"/>
      <c r="J87" s="28"/>
      <c r="K87" s="28"/>
      <c r="L87" s="24"/>
      <c r="M87" s="24"/>
      <c r="N87" s="24"/>
      <c r="O87" s="24"/>
      <c r="P87" s="24"/>
      <c r="Q87" s="28"/>
      <c r="R87" s="28"/>
      <c r="S87" s="24"/>
      <c r="T87" s="24"/>
      <c r="U87" s="24"/>
      <c r="V87" s="24"/>
      <c r="W87" s="28"/>
      <c r="X87" s="28"/>
    </row>
    <row r="88" spans="2:24" x14ac:dyDescent="0.25">
      <c r="B88" s="19"/>
      <c r="C88" s="19"/>
      <c r="D88" s="18"/>
      <c r="E88" s="30"/>
      <c r="F88" s="19"/>
      <c r="G88" s="24"/>
      <c r="H88" s="24"/>
      <c r="I88" s="24"/>
      <c r="J88" s="28"/>
      <c r="K88" s="28"/>
      <c r="L88" s="24"/>
      <c r="M88" s="24"/>
      <c r="N88" s="24"/>
      <c r="O88" s="24"/>
      <c r="P88" s="24"/>
      <c r="Q88" s="28"/>
      <c r="R88" s="28"/>
      <c r="S88" s="24"/>
      <c r="T88" s="24"/>
      <c r="U88" s="24"/>
      <c r="V88" s="24"/>
      <c r="W88" s="28"/>
      <c r="X88" s="28"/>
    </row>
    <row r="89" spans="2:24" x14ac:dyDescent="0.25">
      <c r="B89" s="19"/>
      <c r="C89" s="19"/>
      <c r="D89" s="18"/>
      <c r="E89" s="19"/>
      <c r="F89" s="19"/>
      <c r="G89" s="24"/>
      <c r="H89" s="24"/>
      <c r="I89" s="24"/>
      <c r="J89" s="28"/>
      <c r="K89" s="28"/>
      <c r="L89" s="24"/>
      <c r="M89" s="24"/>
      <c r="N89" s="24"/>
      <c r="O89" s="24"/>
      <c r="P89" s="24"/>
      <c r="Q89" s="28"/>
      <c r="R89" s="28"/>
      <c r="S89" s="24"/>
      <c r="T89" s="24"/>
      <c r="U89" s="24"/>
      <c r="V89" s="24"/>
      <c r="W89" s="28"/>
      <c r="X89" s="28"/>
    </row>
    <row r="90" spans="2:24" x14ac:dyDescent="0.25">
      <c r="B90" s="19"/>
      <c r="C90" s="19"/>
      <c r="D90" s="18"/>
      <c r="E90" s="19"/>
      <c r="F90" s="19"/>
      <c r="G90" s="24"/>
      <c r="H90" s="24"/>
      <c r="I90" s="24"/>
      <c r="J90" s="28"/>
      <c r="K90" s="28"/>
      <c r="L90" s="24"/>
      <c r="M90" s="24"/>
      <c r="N90" s="24"/>
      <c r="O90" s="24"/>
      <c r="P90" s="24"/>
      <c r="Q90" s="28"/>
      <c r="R90" s="28"/>
      <c r="S90" s="24"/>
      <c r="T90" s="24"/>
      <c r="U90" s="24"/>
      <c r="V90" s="24"/>
      <c r="W90" s="28"/>
      <c r="X90" s="28"/>
    </row>
    <row r="91" spans="2:24" x14ac:dyDescent="0.25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</row>
    <row r="92" spans="2:24" x14ac:dyDescent="0.25">
      <c r="B92" s="18"/>
      <c r="C92" s="19"/>
      <c r="D92" s="18"/>
      <c r="E92" s="19"/>
      <c r="F92" s="19"/>
      <c r="G92" s="33"/>
      <c r="H92" s="33"/>
      <c r="I92" s="33"/>
      <c r="J92" s="33"/>
      <c r="K92" s="33"/>
      <c r="L92" s="19"/>
      <c r="M92" s="19"/>
      <c r="N92" s="33"/>
      <c r="O92" s="33"/>
      <c r="P92" s="33"/>
      <c r="Q92" s="33"/>
      <c r="R92" s="33"/>
      <c r="S92" s="19"/>
      <c r="T92" s="33"/>
      <c r="U92" s="33"/>
      <c r="V92" s="33"/>
      <c r="W92" s="33"/>
      <c r="X92" s="33"/>
    </row>
    <row r="93" spans="2:24" x14ac:dyDescent="0.25">
      <c r="B93" s="18"/>
      <c r="C93" s="25"/>
      <c r="D93" s="26"/>
      <c r="E93" s="19"/>
      <c r="F93" s="19"/>
      <c r="G93" s="54"/>
      <c r="H93" s="19"/>
      <c r="I93" s="19"/>
      <c r="J93" s="33"/>
      <c r="K93" s="33"/>
      <c r="L93" s="19"/>
      <c r="M93" s="19"/>
      <c r="N93" s="54"/>
      <c r="O93" s="19"/>
      <c r="P93" s="19"/>
      <c r="Q93" s="33"/>
      <c r="R93" s="33"/>
      <c r="S93" s="19"/>
      <c r="T93" s="54"/>
      <c r="U93" s="19"/>
      <c r="V93" s="19"/>
      <c r="W93" s="54"/>
      <c r="X93" s="54"/>
    </row>
    <row r="94" spans="2:24" x14ac:dyDescent="0.25">
      <c r="B94" s="19"/>
      <c r="C94" s="19"/>
      <c r="D94" s="18"/>
      <c r="E94" s="18"/>
      <c r="F94" s="19"/>
      <c r="G94" s="18"/>
      <c r="H94" s="18"/>
      <c r="I94" s="18"/>
      <c r="J94" s="18"/>
      <c r="K94" s="18"/>
      <c r="L94" s="19"/>
      <c r="M94" s="19"/>
      <c r="N94" s="18"/>
      <c r="O94" s="18"/>
      <c r="P94" s="18"/>
      <c r="Q94" s="18"/>
      <c r="R94" s="18"/>
      <c r="S94" s="19"/>
      <c r="T94" s="18"/>
      <c r="U94" s="18"/>
      <c r="V94" s="18"/>
      <c r="W94" s="26"/>
      <c r="X94" s="18"/>
    </row>
    <row r="95" spans="2:24" x14ac:dyDescent="0.25">
      <c r="B95" s="19"/>
      <c r="C95" s="19"/>
      <c r="D95" s="18"/>
      <c r="E95" s="19"/>
      <c r="F95" s="19"/>
      <c r="G95" s="24"/>
      <c r="H95" s="24"/>
      <c r="I95" s="24"/>
      <c r="J95" s="28"/>
      <c r="K95" s="29"/>
      <c r="L95" s="24"/>
      <c r="M95" s="24"/>
      <c r="N95" s="24"/>
      <c r="O95" s="24"/>
      <c r="P95" s="24"/>
      <c r="Q95" s="28"/>
      <c r="R95" s="29"/>
      <c r="S95" s="24"/>
      <c r="T95" s="24"/>
      <c r="U95" s="24"/>
      <c r="V95" s="24"/>
      <c r="W95" s="28"/>
      <c r="X95" s="29"/>
    </row>
    <row r="96" spans="2:24" x14ac:dyDescent="0.25">
      <c r="B96" s="19"/>
      <c r="C96" s="19"/>
      <c r="D96" s="18"/>
      <c r="E96" s="19"/>
      <c r="F96" s="19"/>
      <c r="G96" s="24"/>
      <c r="H96" s="24"/>
      <c r="I96" s="24"/>
      <c r="J96" s="28"/>
      <c r="K96" s="29"/>
      <c r="L96" s="24"/>
      <c r="M96" s="24"/>
      <c r="N96" s="24"/>
      <c r="O96" s="24"/>
      <c r="P96" s="24"/>
      <c r="Q96" s="28"/>
      <c r="R96" s="29"/>
      <c r="S96" s="24"/>
      <c r="T96" s="24"/>
      <c r="U96" s="24"/>
      <c r="V96" s="24"/>
      <c r="W96" s="28"/>
      <c r="X96" s="29"/>
    </row>
    <row r="97" spans="2:24" x14ac:dyDescent="0.25">
      <c r="B97" s="19"/>
      <c r="C97" s="19"/>
      <c r="D97" s="18"/>
      <c r="E97" s="19"/>
      <c r="F97" s="19"/>
      <c r="G97" s="24"/>
      <c r="H97" s="24"/>
      <c r="I97" s="24"/>
      <c r="J97" s="28"/>
      <c r="K97" s="29"/>
      <c r="L97" s="24"/>
      <c r="M97" s="24"/>
      <c r="N97" s="24"/>
      <c r="O97" s="24"/>
      <c r="P97" s="24"/>
      <c r="Q97" s="28"/>
      <c r="R97" s="29"/>
      <c r="S97" s="24"/>
      <c r="T97" s="24"/>
      <c r="U97" s="24"/>
      <c r="V97" s="24"/>
      <c r="W97" s="28"/>
      <c r="X97" s="29"/>
    </row>
    <row r="98" spans="2:24" x14ac:dyDescent="0.25">
      <c r="B98" s="19"/>
      <c r="C98" s="19"/>
      <c r="D98" s="18"/>
      <c r="E98" s="19"/>
      <c r="F98" s="19"/>
      <c r="G98" s="24"/>
      <c r="H98" s="24"/>
      <c r="I98" s="24"/>
      <c r="J98" s="28"/>
      <c r="K98" s="28"/>
      <c r="L98" s="24"/>
      <c r="M98" s="24"/>
      <c r="N98" s="24"/>
      <c r="O98" s="24"/>
      <c r="P98" s="24"/>
      <c r="Q98" s="28"/>
      <c r="R98" s="28"/>
      <c r="S98" s="24"/>
      <c r="T98" s="24"/>
      <c r="U98" s="24"/>
      <c r="V98" s="24"/>
      <c r="W98" s="28"/>
      <c r="X98" s="28"/>
    </row>
    <row r="99" spans="2:24" x14ac:dyDescent="0.25">
      <c r="B99" s="19"/>
      <c r="C99" s="19"/>
      <c r="D99" s="18"/>
      <c r="E99" s="30"/>
      <c r="F99" s="19"/>
      <c r="G99" s="24"/>
      <c r="H99" s="24"/>
      <c r="I99" s="24"/>
      <c r="J99" s="28"/>
      <c r="K99" s="29"/>
      <c r="L99" s="24"/>
      <c r="M99" s="24"/>
      <c r="N99" s="24"/>
      <c r="O99" s="24"/>
      <c r="P99" s="24"/>
      <c r="Q99" s="28"/>
      <c r="R99" s="29"/>
      <c r="S99" s="24"/>
      <c r="T99" s="24"/>
      <c r="U99" s="24"/>
      <c r="V99" s="24"/>
      <c r="W99" s="28"/>
      <c r="X99" s="29"/>
    </row>
    <row r="100" spans="2:24" x14ac:dyDescent="0.25">
      <c r="B100" s="19"/>
      <c r="C100" s="19"/>
      <c r="D100" s="18"/>
      <c r="E100" s="19"/>
      <c r="F100" s="19"/>
      <c r="G100" s="24"/>
      <c r="H100" s="24"/>
      <c r="I100" s="24"/>
      <c r="J100" s="28"/>
      <c r="K100" s="29"/>
      <c r="L100" s="24"/>
      <c r="M100" s="24"/>
      <c r="N100" s="24"/>
      <c r="O100" s="24"/>
      <c r="P100" s="24"/>
      <c r="Q100" s="28"/>
      <c r="R100" s="29"/>
      <c r="S100" s="24"/>
      <c r="T100" s="24"/>
      <c r="U100" s="24"/>
      <c r="V100" s="24"/>
      <c r="W100" s="28"/>
      <c r="X100" s="29"/>
    </row>
    <row r="101" spans="2:24" x14ac:dyDescent="0.25">
      <c r="J101" s="10"/>
      <c r="K101" s="10"/>
      <c r="Q101" s="13"/>
      <c r="R101" s="13"/>
      <c r="W101" s="13"/>
      <c r="X101" s="13"/>
    </row>
  </sheetData>
  <mergeCells count="20">
    <mergeCell ref="G33:K33"/>
    <mergeCell ref="N33:R33"/>
    <mergeCell ref="T33:X33"/>
    <mergeCell ref="J34:K34"/>
    <mergeCell ref="Q34:R34"/>
    <mergeCell ref="G5:K5"/>
    <mergeCell ref="N5:R5"/>
    <mergeCell ref="T5:X5"/>
    <mergeCell ref="J6:K6"/>
    <mergeCell ref="Q6:R6"/>
    <mergeCell ref="G18:K18"/>
    <mergeCell ref="N18:R18"/>
    <mergeCell ref="T18:X18"/>
    <mergeCell ref="J19:K19"/>
    <mergeCell ref="Q19:R19"/>
    <mergeCell ref="J49:K49"/>
    <mergeCell ref="Q49:R49"/>
    <mergeCell ref="G48:K48"/>
    <mergeCell ref="N48:R48"/>
    <mergeCell ref="T48:X4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678C9-851A-4934-9BA6-3274F3A860AC}">
  <dimension ref="B1:X96"/>
  <sheetViews>
    <sheetView workbookViewId="0">
      <selection activeCell="I62" sqref="I62"/>
    </sheetView>
  </sheetViews>
  <sheetFormatPr defaultRowHeight="15" x14ac:dyDescent="0.25"/>
  <cols>
    <col min="10" max="10" width="10.85546875" bestFit="1" customWidth="1"/>
  </cols>
  <sheetData>
    <row r="1" spans="2:24" x14ac:dyDescent="0.25">
      <c r="B1" s="1"/>
    </row>
    <row r="2" spans="2:24" x14ac:dyDescent="0.25">
      <c r="B2" s="1"/>
      <c r="D2" s="1" t="s">
        <v>56</v>
      </c>
      <c r="E2" s="1"/>
    </row>
    <row r="3" spans="2:24" x14ac:dyDescent="0.25">
      <c r="B3" s="1"/>
      <c r="D3" s="1" t="s">
        <v>48</v>
      </c>
      <c r="E3" s="1" t="s">
        <v>49</v>
      </c>
    </row>
    <row r="4" spans="2:24" x14ac:dyDescent="0.25">
      <c r="D4" s="1" t="s">
        <v>50</v>
      </c>
      <c r="E4" s="1" t="s">
        <v>17</v>
      </c>
    </row>
    <row r="5" spans="2:24" x14ac:dyDescent="0.25">
      <c r="B5" s="1" t="s">
        <v>0</v>
      </c>
      <c r="D5" s="2" t="s">
        <v>17</v>
      </c>
      <c r="E5" s="3"/>
      <c r="F5" s="3"/>
      <c r="G5" s="72" t="s">
        <v>24</v>
      </c>
      <c r="H5" s="72"/>
      <c r="I5" s="72"/>
      <c r="J5" s="72"/>
      <c r="K5" s="72"/>
      <c r="N5" s="73" t="s">
        <v>25</v>
      </c>
      <c r="O5" s="73"/>
      <c r="P5" s="73"/>
      <c r="Q5" s="73"/>
      <c r="R5" s="73"/>
      <c r="T5" s="74" t="s">
        <v>26</v>
      </c>
      <c r="U5" s="74"/>
      <c r="V5" s="74"/>
      <c r="W5" s="74"/>
      <c r="X5" s="74"/>
    </row>
    <row r="6" spans="2:24" x14ac:dyDescent="0.25">
      <c r="B6" s="1" t="s">
        <v>1</v>
      </c>
      <c r="C6" s="4" t="s">
        <v>2</v>
      </c>
      <c r="D6" s="5" t="s">
        <v>18</v>
      </c>
      <c r="G6" s="6" t="s">
        <v>4</v>
      </c>
      <c r="H6" s="7" t="s">
        <v>5</v>
      </c>
      <c r="I6" s="7"/>
      <c r="J6" s="74" t="s">
        <v>6</v>
      </c>
      <c r="K6" s="74"/>
      <c r="N6" s="6" t="s">
        <v>4</v>
      </c>
      <c r="O6" s="7" t="s">
        <v>5</v>
      </c>
      <c r="P6" s="7"/>
      <c r="Q6" s="74" t="s">
        <v>6</v>
      </c>
      <c r="R6" s="74"/>
      <c r="T6" s="6" t="s">
        <v>4</v>
      </c>
      <c r="U6" s="7" t="s">
        <v>5</v>
      </c>
      <c r="V6" s="7"/>
      <c r="W6" s="16" t="s">
        <v>6</v>
      </c>
      <c r="X6" s="16"/>
    </row>
    <row r="7" spans="2:24" x14ac:dyDescent="0.25">
      <c r="D7" s="1" t="s">
        <v>7</v>
      </c>
      <c r="E7" s="1" t="s">
        <v>8</v>
      </c>
      <c r="G7" s="1" t="s">
        <v>9</v>
      </c>
      <c r="H7" s="1" t="s">
        <v>10</v>
      </c>
      <c r="I7" s="1"/>
      <c r="J7" s="1" t="s">
        <v>9</v>
      </c>
      <c r="K7" s="1" t="s">
        <v>10</v>
      </c>
      <c r="N7" s="1" t="s">
        <v>9</v>
      </c>
      <c r="O7" s="1" t="s">
        <v>10</v>
      </c>
      <c r="P7" s="1"/>
      <c r="Q7" s="1" t="s">
        <v>9</v>
      </c>
      <c r="R7" s="1" t="s">
        <v>10</v>
      </c>
      <c r="T7" s="1" t="s">
        <v>9</v>
      </c>
      <c r="U7" s="1" t="s">
        <v>10</v>
      </c>
      <c r="V7" s="1"/>
      <c r="W7" s="9" t="s">
        <v>9</v>
      </c>
      <c r="X7" s="1" t="s">
        <v>10</v>
      </c>
    </row>
    <row r="8" spans="2:24" x14ac:dyDescent="0.25">
      <c r="D8" s="1" t="s">
        <v>11</v>
      </c>
      <c r="E8">
        <v>5</v>
      </c>
      <c r="G8" s="11">
        <v>1.6066335082890002</v>
      </c>
      <c r="H8" s="11">
        <v>3.3481304347949998</v>
      </c>
      <c r="I8" s="11"/>
      <c r="J8" s="34">
        <v>9025.082525162763</v>
      </c>
      <c r="K8" s="11">
        <v>4330.7751243233179</v>
      </c>
      <c r="L8" s="11"/>
      <c r="M8" s="11"/>
      <c r="N8" s="11">
        <v>3.8220965565612</v>
      </c>
      <c r="O8" s="11">
        <v>7.9650260869860006</v>
      </c>
      <c r="P8" s="11"/>
      <c r="Q8" s="10">
        <v>3793.7293800462949</v>
      </c>
      <c r="R8" s="12">
        <v>1820.4585699589165</v>
      </c>
      <c r="S8" s="11"/>
      <c r="T8" s="11">
        <v>8.9633237830860004</v>
      </c>
      <c r="U8" s="11">
        <v>18.679043478330001</v>
      </c>
      <c r="V8" s="11"/>
      <c r="W8" s="10">
        <v>1617.7034714914389</v>
      </c>
      <c r="X8" s="11">
        <v>776.2710128504059</v>
      </c>
    </row>
    <row r="9" spans="2:24" x14ac:dyDescent="0.25">
      <c r="D9" s="1" t="s">
        <v>12</v>
      </c>
      <c r="E9">
        <v>74</v>
      </c>
      <c r="G9" s="11">
        <v>1.4754602156724328</v>
      </c>
      <c r="H9" s="11">
        <v>4.3462500000000004</v>
      </c>
      <c r="I9" s="11"/>
      <c r="J9" s="34">
        <v>9827.4422081870271</v>
      </c>
      <c r="K9" s="14">
        <v>3336.209375898763</v>
      </c>
      <c r="L9" s="11"/>
      <c r="M9" s="11"/>
      <c r="N9" s="11">
        <v>3.5100421972838847</v>
      </c>
      <c r="O9" s="11">
        <v>10.339499999999999</v>
      </c>
      <c r="P9" s="11"/>
      <c r="Q9" s="10">
        <v>4131.0044680432284</v>
      </c>
      <c r="R9" s="10">
        <v>1402.3888969485954</v>
      </c>
      <c r="S9" s="11"/>
      <c r="T9" s="11">
        <v>8.2315148874356687</v>
      </c>
      <c r="U9" s="11">
        <v>24.247499999999999</v>
      </c>
      <c r="V9" s="11"/>
      <c r="W9" s="10">
        <v>1761.522659958054</v>
      </c>
      <c r="X9" s="10">
        <v>597.9997937931746</v>
      </c>
    </row>
    <row r="10" spans="2:24" x14ac:dyDescent="0.25">
      <c r="D10" s="1" t="s">
        <v>13</v>
      </c>
      <c r="E10">
        <v>94</v>
      </c>
      <c r="G10" s="11">
        <v>0.77976654658946853</v>
      </c>
      <c r="H10" s="11">
        <v>2.1689527027425002</v>
      </c>
      <c r="I10" s="11"/>
      <c r="J10" s="22">
        <v>18595.309151719688</v>
      </c>
      <c r="K10" s="14">
        <v>6685.2541236448769</v>
      </c>
      <c r="L10" s="11"/>
      <c r="M10" s="11"/>
      <c r="N10" s="11">
        <v>1.8550235739917853</v>
      </c>
      <c r="O10" s="11">
        <v>5.1598243244190005</v>
      </c>
      <c r="P10" s="11"/>
      <c r="Q10" s="14">
        <v>7816.6122540414744</v>
      </c>
      <c r="R10" s="10">
        <v>2810.1731935675366</v>
      </c>
      <c r="S10" s="11"/>
      <c r="T10" s="11">
        <v>4.3502765230780795</v>
      </c>
      <c r="U10" s="11">
        <v>12.100472973195</v>
      </c>
      <c r="V10" s="11"/>
      <c r="W10" s="10">
        <v>3333.1214517233461</v>
      </c>
      <c r="X10" s="10">
        <v>1198.3002674457798</v>
      </c>
    </row>
    <row r="11" spans="2:24" x14ac:dyDescent="0.25">
      <c r="D11" s="1" t="s">
        <v>14</v>
      </c>
      <c r="E11">
        <v>893</v>
      </c>
      <c r="G11" s="11">
        <v>0.59017744181712906</v>
      </c>
      <c r="H11" s="11">
        <v>1.62622727271</v>
      </c>
      <c r="I11" s="11"/>
      <c r="J11" s="22">
        <v>24568.882123578242</v>
      </c>
      <c r="K11" s="14">
        <v>8916.3429019590294</v>
      </c>
      <c r="L11" s="11"/>
      <c r="M11" s="11"/>
      <c r="N11" s="11">
        <v>1.4040010721123235</v>
      </c>
      <c r="O11" s="11">
        <v>3.8687090908680002</v>
      </c>
      <c r="P11" s="11"/>
      <c r="Q11" s="14">
        <v>10327.627441327171</v>
      </c>
      <c r="R11" s="10">
        <v>3748.0202463987071</v>
      </c>
      <c r="S11" s="11"/>
      <c r="T11" s="11">
        <v>3.29256888592713</v>
      </c>
      <c r="U11" s="11">
        <v>9.0726363635400009</v>
      </c>
      <c r="V11" s="11"/>
      <c r="W11" s="10">
        <v>4403.8562296980017</v>
      </c>
      <c r="X11" s="10">
        <v>1598.2124069549202</v>
      </c>
    </row>
    <row r="12" spans="2:24" x14ac:dyDescent="0.25">
      <c r="D12" s="1" t="s">
        <v>15</v>
      </c>
      <c r="E12">
        <v>75</v>
      </c>
      <c r="G12" s="11">
        <v>0.5265858314647005</v>
      </c>
      <c r="H12" s="11">
        <v>1.8939545454675</v>
      </c>
      <c r="I12" s="11"/>
      <c r="J12" s="22">
        <v>27535.871900822312</v>
      </c>
      <c r="K12" s="14">
        <v>7655.9387524376143</v>
      </c>
      <c r="L12" s="11"/>
      <c r="M12" s="11"/>
      <c r="N12" s="11">
        <v>1.2527199780107612</v>
      </c>
      <c r="O12" s="11">
        <v>4.505618181849</v>
      </c>
      <c r="P12" s="11"/>
      <c r="Q12" s="14">
        <v>11574.813409637698</v>
      </c>
      <c r="R12" s="10">
        <v>3218.2043428388201</v>
      </c>
      <c r="S12" s="11"/>
      <c r="T12" s="11">
        <v>2.9377946386978051</v>
      </c>
      <c r="U12" s="11">
        <v>10.566272727345</v>
      </c>
      <c r="V12" s="11"/>
      <c r="W12" s="10">
        <v>4935.6751520341841</v>
      </c>
      <c r="X12" s="10">
        <v>1372.2909084557987</v>
      </c>
    </row>
    <row r="13" spans="2:24" x14ac:dyDescent="0.25">
      <c r="D13" s="1" t="s">
        <v>16</v>
      </c>
      <c r="E13">
        <v>53</v>
      </c>
      <c r="G13" s="11">
        <v>0.43451327169735904</v>
      </c>
      <c r="H13" s="11">
        <v>1.5079819276724999</v>
      </c>
      <c r="I13" s="11"/>
      <c r="J13" s="23">
        <v>33370.672300429367</v>
      </c>
      <c r="K13" s="11">
        <v>9615.4998504392406</v>
      </c>
      <c r="L13" s="11"/>
      <c r="M13" s="11"/>
      <c r="N13" s="11">
        <v>1.0336842042484529</v>
      </c>
      <c r="O13" s="11">
        <v>3.5874096384630003</v>
      </c>
      <c r="P13" s="11"/>
      <c r="Q13" s="14">
        <v>14027.494993543336</v>
      </c>
      <c r="R13" s="12">
        <v>4041.9136539456977</v>
      </c>
      <c r="S13" s="11"/>
      <c r="T13" s="11">
        <v>2.42412667368</v>
      </c>
      <c r="U13" s="11">
        <v>8.4129518070149985</v>
      </c>
      <c r="V13" s="11"/>
      <c r="W13" s="10">
        <v>5981.5356010203659</v>
      </c>
      <c r="X13" s="11">
        <v>1723.532992059864</v>
      </c>
    </row>
    <row r="14" spans="2:24" x14ac:dyDescent="0.25">
      <c r="D14" s="1"/>
      <c r="G14" s="11"/>
      <c r="H14" s="11"/>
      <c r="I14" s="11"/>
      <c r="J14" s="59"/>
      <c r="K14" s="11"/>
      <c r="L14" s="11"/>
      <c r="M14" s="11"/>
      <c r="N14" s="11"/>
      <c r="O14" s="11"/>
      <c r="P14" s="11"/>
      <c r="Q14" s="14"/>
      <c r="R14" s="12"/>
      <c r="S14" s="11"/>
      <c r="T14" s="11"/>
      <c r="U14" s="11"/>
      <c r="V14" s="11"/>
      <c r="W14" s="10"/>
      <c r="X14" s="11"/>
    </row>
    <row r="15" spans="2:24" x14ac:dyDescent="0.25">
      <c r="D15" s="1" t="s">
        <v>56</v>
      </c>
      <c r="G15" s="11"/>
      <c r="H15" s="11"/>
      <c r="I15" s="11"/>
      <c r="J15" s="59"/>
      <c r="K15" s="11"/>
      <c r="L15" s="11"/>
      <c r="M15" s="11"/>
      <c r="N15" s="11"/>
      <c r="O15" s="11"/>
      <c r="P15" s="11"/>
      <c r="Q15" s="14"/>
      <c r="R15" s="12"/>
      <c r="S15" s="11"/>
      <c r="T15" s="11"/>
      <c r="U15" s="11"/>
      <c r="V15" s="11"/>
      <c r="W15" s="10"/>
      <c r="X15" s="11"/>
    </row>
    <row r="16" spans="2:24" x14ac:dyDescent="0.25">
      <c r="D16" s="1" t="s">
        <v>48</v>
      </c>
      <c r="E16" s="1" t="s">
        <v>49</v>
      </c>
    </row>
    <row r="17" spans="2:24" x14ac:dyDescent="0.25">
      <c r="B17" s="18"/>
      <c r="C17" s="19"/>
      <c r="D17" s="1" t="s">
        <v>50</v>
      </c>
      <c r="E17" s="1" t="s">
        <v>51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</row>
    <row r="18" spans="2:24" x14ac:dyDescent="0.25">
      <c r="B18" s="1" t="s">
        <v>0</v>
      </c>
      <c r="D18" s="20" t="s">
        <v>20</v>
      </c>
      <c r="E18" s="3"/>
      <c r="F18" s="3"/>
      <c r="G18" s="72" t="s">
        <v>24</v>
      </c>
      <c r="H18" s="72"/>
      <c r="I18" s="72"/>
      <c r="J18" s="72"/>
      <c r="K18" s="72"/>
      <c r="N18" s="73" t="s">
        <v>25</v>
      </c>
      <c r="O18" s="73"/>
      <c r="P18" s="73"/>
      <c r="Q18" s="73"/>
      <c r="R18" s="73"/>
      <c r="T18" s="74" t="s">
        <v>26</v>
      </c>
      <c r="U18" s="74"/>
      <c r="V18" s="74"/>
      <c r="W18" s="74"/>
      <c r="X18" s="74"/>
    </row>
    <row r="19" spans="2:24" x14ac:dyDescent="0.25">
      <c r="B19" s="1" t="s">
        <v>1</v>
      </c>
      <c r="C19" s="1" t="s">
        <v>2</v>
      </c>
      <c r="D19" s="5" t="s">
        <v>18</v>
      </c>
      <c r="G19" s="6" t="s">
        <v>4</v>
      </c>
      <c r="H19" s="7" t="s">
        <v>5</v>
      </c>
      <c r="I19" s="7"/>
      <c r="J19" s="74" t="s">
        <v>6</v>
      </c>
      <c r="K19" s="74"/>
      <c r="N19" s="6" t="s">
        <v>4</v>
      </c>
      <c r="O19" s="7" t="s">
        <v>5</v>
      </c>
      <c r="P19" s="7"/>
      <c r="Q19" s="74" t="s">
        <v>6</v>
      </c>
      <c r="R19" s="74"/>
      <c r="T19" s="6" t="s">
        <v>4</v>
      </c>
      <c r="U19" s="7" t="s">
        <v>5</v>
      </c>
      <c r="V19" s="7"/>
      <c r="W19" s="16" t="s">
        <v>6</v>
      </c>
      <c r="X19" s="16"/>
    </row>
    <row r="20" spans="2:24" x14ac:dyDescent="0.25">
      <c r="D20" s="1" t="s">
        <v>7</v>
      </c>
      <c r="E20" s="1" t="s">
        <v>8</v>
      </c>
      <c r="G20" s="1" t="s">
        <v>9</v>
      </c>
      <c r="H20" s="1" t="s">
        <v>10</v>
      </c>
      <c r="I20" s="1"/>
      <c r="J20" s="1" t="s">
        <v>9</v>
      </c>
      <c r="K20" s="1" t="s">
        <v>10</v>
      </c>
      <c r="N20" s="1" t="s">
        <v>9</v>
      </c>
      <c r="O20" s="1" t="s">
        <v>10</v>
      </c>
      <c r="P20" s="1"/>
      <c r="Q20" s="1" t="s">
        <v>9</v>
      </c>
      <c r="R20" s="1" t="s">
        <v>10</v>
      </c>
      <c r="T20" s="1" t="s">
        <v>9</v>
      </c>
      <c r="U20" s="1" t="s">
        <v>10</v>
      </c>
      <c r="V20" s="1"/>
      <c r="W20" s="9" t="s">
        <v>9</v>
      </c>
      <c r="X20" s="1" t="s">
        <v>10</v>
      </c>
    </row>
    <row r="21" spans="2:24" x14ac:dyDescent="0.25">
      <c r="D21" s="1" t="s">
        <v>19</v>
      </c>
      <c r="E21">
        <v>1</v>
      </c>
      <c r="G21">
        <v>1.4249999999999998</v>
      </c>
      <c r="H21">
        <v>1.4249999999999998</v>
      </c>
      <c r="J21" s="14">
        <v>10175.439</v>
      </c>
      <c r="K21" s="11">
        <v>10175.439</v>
      </c>
      <c r="N21">
        <v>3.39</v>
      </c>
      <c r="O21">
        <v>3.39</v>
      </c>
      <c r="Q21" s="10">
        <v>4277.2860000000001</v>
      </c>
      <c r="R21" s="12">
        <v>4277.2860000000001</v>
      </c>
      <c r="T21">
        <v>7.95</v>
      </c>
      <c r="U21">
        <v>7.95</v>
      </c>
      <c r="W21" s="10">
        <v>1823.8989999999999</v>
      </c>
      <c r="X21" s="11">
        <v>1823.8989999999999</v>
      </c>
    </row>
    <row r="22" spans="2:24" x14ac:dyDescent="0.25">
      <c r="D22" s="1" t="s">
        <v>11</v>
      </c>
      <c r="E22">
        <v>19</v>
      </c>
      <c r="G22">
        <v>1.4532999999999998</v>
      </c>
      <c r="H22">
        <v>5.1386000000000003</v>
      </c>
      <c r="J22" s="10">
        <v>9977.5059999999994</v>
      </c>
      <c r="K22" s="11">
        <v>2821.808</v>
      </c>
      <c r="N22">
        <v>3.4573</v>
      </c>
      <c r="O22">
        <v>12.224299999999999</v>
      </c>
      <c r="Q22" s="10">
        <v>4194.0839999999998</v>
      </c>
      <c r="R22" s="11">
        <v>1186.1579999999999</v>
      </c>
      <c r="T22">
        <v>8.1077000000000012</v>
      </c>
      <c r="U22">
        <v>28.6677</v>
      </c>
      <c r="W22" s="10">
        <v>1788.421</v>
      </c>
      <c r="X22" s="11">
        <v>505.79599999999999</v>
      </c>
    </row>
    <row r="23" spans="2:24" x14ac:dyDescent="0.25">
      <c r="D23" s="1" t="s">
        <v>12</v>
      </c>
      <c r="E23">
        <v>136</v>
      </c>
      <c r="G23">
        <v>0.74140000000000006</v>
      </c>
      <c r="H23">
        <v>1.8545</v>
      </c>
      <c r="J23" s="14">
        <v>19557.105</v>
      </c>
      <c r="K23" s="10">
        <v>7818.8190000000004</v>
      </c>
      <c r="N23">
        <v>1.7638</v>
      </c>
      <c r="O23">
        <v>4.4117999999999995</v>
      </c>
      <c r="Q23" s="10">
        <v>8220.9069999999992</v>
      </c>
      <c r="R23" s="10">
        <v>3286.672</v>
      </c>
      <c r="T23">
        <v>4.1363000000000003</v>
      </c>
      <c r="U23">
        <v>10.3462</v>
      </c>
      <c r="W23" s="10">
        <v>3505.5189999999998</v>
      </c>
      <c r="X23" s="10">
        <v>1401.4860000000001</v>
      </c>
    </row>
    <row r="24" spans="2:24" x14ac:dyDescent="0.25">
      <c r="D24" s="1" t="s">
        <v>13</v>
      </c>
      <c r="E24" s="15">
        <v>201</v>
      </c>
      <c r="G24">
        <v>0.54329999999999989</v>
      </c>
      <c r="H24">
        <v>1.1937999999999998</v>
      </c>
      <c r="J24" s="14">
        <v>26687.914000000001</v>
      </c>
      <c r="K24" s="14">
        <v>12146.597</v>
      </c>
      <c r="N24">
        <v>1.2924999999999998</v>
      </c>
      <c r="O24">
        <v>2.8399000000000001</v>
      </c>
      <c r="Q24" s="14">
        <v>11218.370999999999</v>
      </c>
      <c r="R24" s="10">
        <v>5105.87</v>
      </c>
      <c r="T24">
        <v>3.0310999999999999</v>
      </c>
      <c r="U24">
        <v>6.6599000000000004</v>
      </c>
      <c r="W24" s="10">
        <v>4783.683</v>
      </c>
      <c r="X24" s="10">
        <v>2177.2199999999998</v>
      </c>
    </row>
    <row r="25" spans="2:24" x14ac:dyDescent="0.25">
      <c r="D25" s="1" t="s">
        <v>14</v>
      </c>
      <c r="E25" s="15">
        <v>1709</v>
      </c>
      <c r="G25">
        <v>0.35110000000000002</v>
      </c>
      <c r="H25">
        <v>0.8871</v>
      </c>
      <c r="J25" s="14">
        <v>41304.559000000001</v>
      </c>
      <c r="K25" s="14">
        <v>16345.6</v>
      </c>
      <c r="N25">
        <v>0.83509999999999995</v>
      </c>
      <c r="O25">
        <v>2.1103000000000001</v>
      </c>
      <c r="Q25" s="14">
        <v>17362.536</v>
      </c>
      <c r="R25" s="10">
        <v>6870.9380000000001</v>
      </c>
      <c r="T25">
        <v>1.9585000000000001</v>
      </c>
      <c r="U25">
        <v>4.9489999999999998</v>
      </c>
      <c r="W25" s="10">
        <v>7403.6469999999999</v>
      </c>
      <c r="X25" s="10">
        <v>2929.8719999999998</v>
      </c>
    </row>
    <row r="26" spans="2:24" x14ac:dyDescent="0.25">
      <c r="D26" s="1" t="s">
        <v>15</v>
      </c>
      <c r="E26">
        <v>200</v>
      </c>
      <c r="G26">
        <v>0.29310000000000003</v>
      </c>
      <c r="H26">
        <v>0.72920000000000007</v>
      </c>
      <c r="J26" s="14">
        <v>49477.976999999999</v>
      </c>
      <c r="K26" s="14">
        <v>19709.735000000001</v>
      </c>
      <c r="N26">
        <v>0.69719999999999993</v>
      </c>
      <c r="O26">
        <v>1.7345999999999999</v>
      </c>
      <c r="Q26" s="14">
        <v>20798.264999999999</v>
      </c>
      <c r="R26" s="10">
        <v>8285.0650000000005</v>
      </c>
      <c r="T26">
        <v>1.635</v>
      </c>
      <c r="U26">
        <v>4.0679999999999996</v>
      </c>
      <c r="W26" s="10">
        <v>8868.6939999999995</v>
      </c>
      <c r="X26" s="10">
        <v>3532.877</v>
      </c>
    </row>
    <row r="27" spans="2:24" x14ac:dyDescent="0.25">
      <c r="D27" s="1" t="s">
        <v>16</v>
      </c>
      <c r="E27">
        <v>140</v>
      </c>
      <c r="G27">
        <v>0.30349999999999999</v>
      </c>
      <c r="H27">
        <v>0.66169999999999995</v>
      </c>
      <c r="J27" s="14">
        <v>47780.040999999997</v>
      </c>
      <c r="K27" s="14">
        <v>21887.911</v>
      </c>
      <c r="N27">
        <v>0.72189999999999999</v>
      </c>
      <c r="O27">
        <v>1.5741000000000001</v>
      </c>
      <c r="Q27" s="14">
        <v>20084.530999999999</v>
      </c>
      <c r="R27" s="10">
        <v>9200.6710000000003</v>
      </c>
      <c r="T27">
        <v>1.6930999999999998</v>
      </c>
      <c r="U27">
        <v>3.6915000000000004</v>
      </c>
      <c r="W27" s="10">
        <v>8564.3469999999998</v>
      </c>
      <c r="X27" s="10">
        <v>3923.3049999999998</v>
      </c>
    </row>
    <row r="28" spans="2:24" x14ac:dyDescent="0.25">
      <c r="D28" s="1"/>
      <c r="J28" s="14"/>
      <c r="K28" s="14"/>
      <c r="Q28" s="14"/>
      <c r="R28" s="10"/>
      <c r="W28" s="10"/>
      <c r="X28" s="10"/>
    </row>
    <row r="29" spans="2:24" x14ac:dyDescent="0.25">
      <c r="D29" s="1" t="s">
        <v>56</v>
      </c>
      <c r="J29" s="14"/>
      <c r="K29" s="14"/>
      <c r="Q29" s="14"/>
      <c r="R29" s="10"/>
      <c r="W29" s="10"/>
      <c r="X29" s="10"/>
    </row>
    <row r="30" spans="2:24" x14ac:dyDescent="0.25">
      <c r="D30" s="1" t="s">
        <v>48</v>
      </c>
      <c r="E30" s="1" t="s">
        <v>49</v>
      </c>
      <c r="J30" s="14"/>
      <c r="K30" s="14"/>
      <c r="Q30" s="14"/>
      <c r="R30" s="10"/>
      <c r="W30" s="10"/>
      <c r="X30" s="10"/>
    </row>
    <row r="31" spans="2:24" x14ac:dyDescent="0.25">
      <c r="B31" s="18"/>
      <c r="C31" s="19"/>
      <c r="D31" s="1" t="s">
        <v>50</v>
      </c>
      <c r="E31" s="1" t="s">
        <v>53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</row>
    <row r="32" spans="2:24" x14ac:dyDescent="0.25">
      <c r="B32" s="18"/>
      <c r="C32" s="19"/>
      <c r="D32" s="1" t="s">
        <v>52</v>
      </c>
      <c r="E32" s="1" t="s">
        <v>54</v>
      </c>
      <c r="F32" s="19"/>
      <c r="G32" s="33"/>
      <c r="H32" s="33"/>
      <c r="I32" s="33"/>
      <c r="J32" s="33"/>
      <c r="K32" s="33"/>
      <c r="L32" s="19"/>
      <c r="M32" s="19"/>
      <c r="N32" s="33"/>
      <c r="O32" s="33"/>
      <c r="P32" s="33"/>
      <c r="Q32" s="33"/>
      <c r="R32" s="33"/>
      <c r="S32" s="19"/>
      <c r="T32" s="33"/>
      <c r="U32" s="33"/>
      <c r="V32" s="33"/>
      <c r="W32" s="33"/>
      <c r="X32" s="33"/>
    </row>
    <row r="33" spans="2:24" x14ac:dyDescent="0.25">
      <c r="B33" s="1" t="s">
        <v>0</v>
      </c>
      <c r="D33" s="2" t="s">
        <v>54</v>
      </c>
      <c r="E33" s="3"/>
      <c r="F33" s="3"/>
      <c r="G33" s="72" t="s">
        <v>24</v>
      </c>
      <c r="H33" s="72"/>
      <c r="I33" s="72"/>
      <c r="J33" s="72"/>
      <c r="K33" s="72"/>
      <c r="N33" s="73" t="s">
        <v>25</v>
      </c>
      <c r="O33" s="73"/>
      <c r="P33" s="73"/>
      <c r="Q33" s="73"/>
      <c r="R33" s="73"/>
      <c r="T33" s="74" t="s">
        <v>26</v>
      </c>
      <c r="U33" s="74"/>
      <c r="V33" s="74"/>
      <c r="W33" s="74"/>
      <c r="X33" s="74"/>
    </row>
    <row r="34" spans="2:24" x14ac:dyDescent="0.25">
      <c r="B34" s="1" t="s">
        <v>1</v>
      </c>
      <c r="C34" s="4" t="s">
        <v>2</v>
      </c>
      <c r="D34" s="5" t="s">
        <v>18</v>
      </c>
      <c r="G34" s="6" t="s">
        <v>4</v>
      </c>
      <c r="H34" s="7" t="s">
        <v>5</v>
      </c>
      <c r="I34" s="7"/>
      <c r="J34" s="74" t="s">
        <v>6</v>
      </c>
      <c r="K34" s="74"/>
      <c r="N34" s="6" t="s">
        <v>4</v>
      </c>
      <c r="O34" s="7" t="s">
        <v>5</v>
      </c>
      <c r="P34" s="7"/>
      <c r="Q34" s="74" t="s">
        <v>6</v>
      </c>
      <c r="R34" s="74"/>
      <c r="T34" s="6" t="s">
        <v>4</v>
      </c>
      <c r="U34" s="7" t="s">
        <v>5</v>
      </c>
      <c r="V34" s="7"/>
      <c r="W34" s="17" t="s">
        <v>6</v>
      </c>
      <c r="X34" s="17"/>
    </row>
    <row r="35" spans="2:24" x14ac:dyDescent="0.25">
      <c r="D35" s="1" t="s">
        <v>7</v>
      </c>
      <c r="E35" s="1" t="s">
        <v>8</v>
      </c>
      <c r="G35" s="1" t="s">
        <v>9</v>
      </c>
      <c r="H35" s="1" t="s">
        <v>10</v>
      </c>
      <c r="I35" s="1"/>
      <c r="J35" s="1" t="s">
        <v>9</v>
      </c>
      <c r="K35" s="1" t="s">
        <v>10</v>
      </c>
      <c r="N35" s="1" t="s">
        <v>9</v>
      </c>
      <c r="O35" s="1" t="s">
        <v>10</v>
      </c>
      <c r="P35" s="1"/>
      <c r="Q35" s="1" t="s">
        <v>9</v>
      </c>
      <c r="R35" s="1" t="s">
        <v>10</v>
      </c>
      <c r="T35" s="1" t="s">
        <v>9</v>
      </c>
      <c r="U35" s="1" t="s">
        <v>10</v>
      </c>
      <c r="V35" s="1"/>
      <c r="W35" s="9" t="s">
        <v>9</v>
      </c>
      <c r="X35" s="1" t="s">
        <v>10</v>
      </c>
    </row>
    <row r="36" spans="2:24" x14ac:dyDescent="0.25">
      <c r="D36" s="1" t="s">
        <v>19</v>
      </c>
      <c r="E36">
        <v>1</v>
      </c>
      <c r="G36" s="11">
        <v>7.125</v>
      </c>
      <c r="H36" s="11">
        <v>7.125</v>
      </c>
      <c r="I36" s="11"/>
      <c r="J36" s="10">
        <v>2035.0877192982457</v>
      </c>
      <c r="K36" s="12">
        <v>2035.0877192982457</v>
      </c>
      <c r="L36" s="11"/>
      <c r="M36" s="11"/>
      <c r="N36" s="11">
        <v>16.950000000000003</v>
      </c>
      <c r="O36" s="11">
        <v>16.950000000000003</v>
      </c>
      <c r="P36" s="11"/>
      <c r="Q36" s="10">
        <v>855.45722713864291</v>
      </c>
      <c r="R36" s="12">
        <v>855.45722713864291</v>
      </c>
      <c r="S36" s="11"/>
      <c r="T36" s="11">
        <v>39.75</v>
      </c>
      <c r="U36" s="11">
        <v>39.75</v>
      </c>
      <c r="V36" s="11"/>
      <c r="W36" s="10">
        <v>364.77987421383648</v>
      </c>
      <c r="X36" s="12">
        <v>364.77987421383648</v>
      </c>
    </row>
    <row r="37" spans="2:24" x14ac:dyDescent="0.25">
      <c r="D37" s="1" t="s">
        <v>11</v>
      </c>
      <c r="E37">
        <v>22</v>
      </c>
      <c r="G37" s="11">
        <v>3.6215999999999999</v>
      </c>
      <c r="H37" s="11">
        <v>7.5869999999999997</v>
      </c>
      <c r="I37" s="11"/>
      <c r="J37" s="10">
        <v>4003.7552462999779</v>
      </c>
      <c r="K37" s="12">
        <v>1911.163832872018</v>
      </c>
      <c r="L37" s="11"/>
      <c r="M37" s="11"/>
      <c r="N37" s="11">
        <v>8.6157000000000004</v>
      </c>
      <c r="O37" s="11">
        <v>18.049199999999999</v>
      </c>
      <c r="P37" s="11"/>
      <c r="Q37" s="10">
        <v>1682.9741054122126</v>
      </c>
      <c r="R37" s="12">
        <v>803.35970569332721</v>
      </c>
      <c r="S37" s="11"/>
      <c r="T37" s="11">
        <v>20.205000000000002</v>
      </c>
      <c r="U37" s="11">
        <v>42.327750000000002</v>
      </c>
      <c r="V37" s="11"/>
      <c r="W37" s="10">
        <v>717.64414748824538</v>
      </c>
      <c r="X37" s="12">
        <v>342.5648658386047</v>
      </c>
    </row>
    <row r="38" spans="2:24" x14ac:dyDescent="0.25">
      <c r="D38" s="1" t="s">
        <v>12</v>
      </c>
      <c r="E38">
        <v>165</v>
      </c>
      <c r="G38" s="11">
        <v>3.2289000000000003</v>
      </c>
      <c r="H38" s="11">
        <v>6.6969000000000012</v>
      </c>
      <c r="I38" s="11"/>
      <c r="J38" s="10">
        <v>4490.6934250054192</v>
      </c>
      <c r="K38" s="10">
        <v>2165.1809045976493</v>
      </c>
      <c r="L38" s="11"/>
      <c r="M38" s="11"/>
      <c r="N38" s="11">
        <v>7.681350000000001</v>
      </c>
      <c r="O38" s="11">
        <v>15.9315</v>
      </c>
      <c r="P38" s="11"/>
      <c r="Q38" s="10">
        <v>1887.6890129990168</v>
      </c>
      <c r="R38" s="10">
        <v>910.14656498132626</v>
      </c>
      <c r="S38" s="11"/>
      <c r="T38" s="11">
        <v>18.0138</v>
      </c>
      <c r="U38" s="11">
        <v>37.361399999999996</v>
      </c>
      <c r="V38" s="11"/>
      <c r="W38" s="10">
        <v>804.93843608788814</v>
      </c>
      <c r="X38" s="10">
        <v>388.10108828898279</v>
      </c>
    </row>
    <row r="39" spans="2:24" x14ac:dyDescent="0.25">
      <c r="D39" s="1" t="s">
        <v>13</v>
      </c>
      <c r="E39">
        <v>217</v>
      </c>
      <c r="G39" s="11">
        <v>1.9380000000000002</v>
      </c>
      <c r="H39" s="11">
        <v>4.43445</v>
      </c>
      <c r="I39" s="11"/>
      <c r="J39" s="10">
        <v>7481.9401444788436</v>
      </c>
      <c r="K39" s="10">
        <v>3269.8530821184136</v>
      </c>
      <c r="L39" s="11"/>
      <c r="M39" s="11"/>
      <c r="N39" s="11">
        <v>4.6102499999999997</v>
      </c>
      <c r="O39" s="11">
        <v>10.549199999999999</v>
      </c>
      <c r="P39" s="11"/>
      <c r="Q39" s="10">
        <v>3145.165663467274</v>
      </c>
      <c r="R39" s="10">
        <v>1374.5118113221856</v>
      </c>
      <c r="S39" s="11"/>
      <c r="T39" s="11">
        <v>10.81185</v>
      </c>
      <c r="U39" s="11">
        <v>24.739199999999997</v>
      </c>
      <c r="V39" s="11"/>
      <c r="W39" s="10">
        <v>1341.1210847357297</v>
      </c>
      <c r="X39" s="10">
        <v>586.11434484542758</v>
      </c>
    </row>
    <row r="40" spans="2:24" x14ac:dyDescent="0.25">
      <c r="D40" s="1" t="s">
        <v>14</v>
      </c>
      <c r="E40" s="15">
        <v>1884</v>
      </c>
      <c r="G40" s="11">
        <v>1.3995000000000002</v>
      </c>
      <c r="H40" s="11">
        <v>3.0810000000000004</v>
      </c>
      <c r="I40" s="11"/>
      <c r="J40" s="14">
        <v>10360.843158270809</v>
      </c>
      <c r="K40" s="10">
        <v>4706.2641999350853</v>
      </c>
      <c r="L40" s="11"/>
      <c r="M40" s="11"/>
      <c r="N40" s="11">
        <v>3.3293999999999997</v>
      </c>
      <c r="O40" s="11">
        <v>7.3296000000000001</v>
      </c>
      <c r="P40" s="11"/>
      <c r="Q40" s="10">
        <v>4355.1390640956333</v>
      </c>
      <c r="R40" s="10">
        <v>1978.2798515607947</v>
      </c>
      <c r="S40" s="11"/>
      <c r="T40" s="11">
        <v>7.8076500000000006</v>
      </c>
      <c r="U40" s="11">
        <v>17.188649999999999</v>
      </c>
      <c r="V40" s="11"/>
      <c r="W40" s="10">
        <v>1857.1529205330667</v>
      </c>
      <c r="X40" s="10">
        <v>843.57992047077585</v>
      </c>
    </row>
    <row r="41" spans="2:24" x14ac:dyDescent="0.25">
      <c r="D41" s="1" t="s">
        <v>15</v>
      </c>
      <c r="E41">
        <v>233</v>
      </c>
      <c r="G41" s="11">
        <v>1.359</v>
      </c>
      <c r="H41" s="11">
        <v>3.0932999999999997</v>
      </c>
      <c r="I41" s="11"/>
      <c r="J41" s="14">
        <v>10669.610007358351</v>
      </c>
      <c r="K41" s="10">
        <v>4687.5505123977637</v>
      </c>
      <c r="L41" s="11"/>
      <c r="M41" s="11"/>
      <c r="N41" s="11">
        <v>3.2329499999999998</v>
      </c>
      <c r="O41" s="11">
        <v>7.3588500000000003</v>
      </c>
      <c r="P41" s="11"/>
      <c r="Q41" s="10">
        <v>4485.0678173185488</v>
      </c>
      <c r="R41" s="10">
        <v>1970.4165732417428</v>
      </c>
      <c r="S41" s="11"/>
      <c r="T41" s="11">
        <v>7.5815999999999999</v>
      </c>
      <c r="U41" s="11">
        <v>17.2575</v>
      </c>
      <c r="V41" s="11"/>
      <c r="W41" s="10">
        <v>1912.5250606732088</v>
      </c>
      <c r="X41" s="10">
        <v>840.21439953643346</v>
      </c>
    </row>
    <row r="42" spans="2:24" x14ac:dyDescent="0.25">
      <c r="D42" s="1" t="s">
        <v>16</v>
      </c>
      <c r="E42">
        <v>185</v>
      </c>
      <c r="G42" s="11">
        <v>1.2196500000000001</v>
      </c>
      <c r="H42" s="11">
        <v>2.72235</v>
      </c>
      <c r="I42" s="11"/>
      <c r="J42" s="14">
        <v>11888.656581806255</v>
      </c>
      <c r="K42" s="10">
        <v>5326.2806031553619</v>
      </c>
      <c r="L42" s="11"/>
      <c r="M42" s="11"/>
      <c r="N42" s="11">
        <v>2.9014499999999996</v>
      </c>
      <c r="O42" s="11">
        <v>6.4762500000000003</v>
      </c>
      <c r="P42" s="11"/>
      <c r="Q42" s="10">
        <v>4997.5012493753129</v>
      </c>
      <c r="R42" s="10">
        <v>2238.9500096506463</v>
      </c>
      <c r="S42" s="11"/>
      <c r="T42" s="11">
        <v>6.8042999999999996</v>
      </c>
      <c r="U42" s="11">
        <v>15.187650000000001</v>
      </c>
      <c r="V42" s="11"/>
      <c r="W42" s="10">
        <v>2131.0053936481345</v>
      </c>
      <c r="X42" s="10">
        <v>954.72308092430353</v>
      </c>
    </row>
    <row r="43" spans="2:24" x14ac:dyDescent="0.25">
      <c r="D43" s="1"/>
      <c r="G43" s="11"/>
      <c r="H43" s="11"/>
      <c r="I43" s="11"/>
      <c r="J43" s="14"/>
      <c r="K43" s="10"/>
      <c r="L43" s="11"/>
      <c r="M43" s="11"/>
      <c r="N43" s="11"/>
      <c r="O43" s="11"/>
      <c r="P43" s="11"/>
      <c r="Q43" s="10"/>
      <c r="R43" s="10"/>
      <c r="S43" s="11"/>
      <c r="T43" s="11"/>
      <c r="U43" s="11"/>
      <c r="V43" s="11"/>
      <c r="W43" s="10"/>
      <c r="X43" s="10"/>
    </row>
    <row r="44" spans="2:24" x14ac:dyDescent="0.25">
      <c r="D44" s="1" t="s">
        <v>56</v>
      </c>
      <c r="G44" s="11"/>
      <c r="H44" s="11"/>
      <c r="I44" s="11"/>
      <c r="J44" s="14"/>
      <c r="K44" s="10"/>
      <c r="L44" s="11"/>
      <c r="M44" s="11"/>
      <c r="N44" s="11"/>
      <c r="O44" s="11"/>
      <c r="P44" s="11"/>
      <c r="Q44" s="10"/>
      <c r="R44" s="10"/>
      <c r="S44" s="11"/>
      <c r="T44" s="11"/>
      <c r="U44" s="11"/>
      <c r="V44" s="11"/>
      <c r="W44" s="10"/>
      <c r="X44" s="10"/>
    </row>
    <row r="45" spans="2:24" x14ac:dyDescent="0.25">
      <c r="D45" s="1" t="s">
        <v>48</v>
      </c>
      <c r="E45" s="1" t="s">
        <v>49</v>
      </c>
      <c r="G45" s="11"/>
      <c r="H45" s="11"/>
      <c r="I45" s="11"/>
      <c r="J45" s="14"/>
      <c r="K45" s="10"/>
      <c r="L45" s="11"/>
      <c r="M45" s="11"/>
      <c r="N45" s="11"/>
      <c r="O45" s="11"/>
      <c r="P45" s="11"/>
      <c r="Q45" s="10"/>
      <c r="R45" s="10"/>
      <c r="S45" s="11"/>
      <c r="T45" s="11"/>
      <c r="U45" s="11"/>
      <c r="V45" s="11"/>
      <c r="W45" s="10"/>
      <c r="X45" s="10"/>
    </row>
    <row r="46" spans="2:24" x14ac:dyDescent="0.25">
      <c r="B46" s="18"/>
      <c r="C46" s="19"/>
      <c r="D46" s="1" t="s">
        <v>50</v>
      </c>
      <c r="E46" s="1" t="s">
        <v>53</v>
      </c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</row>
    <row r="47" spans="2:24" x14ac:dyDescent="0.25">
      <c r="B47" s="18"/>
      <c r="C47" s="19"/>
      <c r="D47" s="1" t="s">
        <v>52</v>
      </c>
      <c r="E47" s="1" t="s">
        <v>55</v>
      </c>
      <c r="F47" s="19"/>
      <c r="G47" s="33"/>
      <c r="H47" s="33"/>
      <c r="I47" s="33"/>
      <c r="J47" s="33"/>
      <c r="K47" s="33"/>
      <c r="L47" s="19"/>
      <c r="M47" s="19"/>
      <c r="N47" s="33"/>
      <c r="O47" s="33"/>
      <c r="P47" s="33"/>
      <c r="Q47" s="33"/>
      <c r="R47" s="33"/>
      <c r="S47" s="19"/>
      <c r="T47" s="33"/>
      <c r="U47" s="33"/>
      <c r="V47" s="33"/>
      <c r="W47" s="33"/>
      <c r="X47" s="33"/>
    </row>
    <row r="48" spans="2:24" x14ac:dyDescent="0.25">
      <c r="B48" s="1" t="s">
        <v>0</v>
      </c>
      <c r="D48" s="2" t="s">
        <v>55</v>
      </c>
      <c r="E48" s="3"/>
      <c r="F48" s="3"/>
      <c r="G48" s="72" t="s">
        <v>24</v>
      </c>
      <c r="H48" s="72"/>
      <c r="I48" s="72"/>
      <c r="J48" s="72"/>
      <c r="K48" s="72"/>
      <c r="N48" s="73" t="s">
        <v>25</v>
      </c>
      <c r="O48" s="73"/>
      <c r="P48" s="73"/>
      <c r="Q48" s="73"/>
      <c r="R48" s="73"/>
      <c r="T48" s="74" t="s">
        <v>26</v>
      </c>
      <c r="U48" s="74"/>
      <c r="V48" s="74"/>
      <c r="W48" s="74"/>
      <c r="X48" s="74"/>
    </row>
    <row r="49" spans="2:24" x14ac:dyDescent="0.25">
      <c r="B49" s="1" t="s">
        <v>1</v>
      </c>
      <c r="C49" s="4" t="s">
        <v>2</v>
      </c>
      <c r="D49" s="5" t="s">
        <v>18</v>
      </c>
      <c r="G49" s="6" t="s">
        <v>4</v>
      </c>
      <c r="H49" s="7" t="s">
        <v>5</v>
      </c>
      <c r="I49" s="7"/>
      <c r="J49" s="74" t="s">
        <v>6</v>
      </c>
      <c r="K49" s="74"/>
      <c r="N49" s="6" t="s">
        <v>4</v>
      </c>
      <c r="O49" s="7" t="s">
        <v>5</v>
      </c>
      <c r="P49" s="7"/>
      <c r="Q49" s="74" t="s">
        <v>6</v>
      </c>
      <c r="R49" s="74"/>
      <c r="T49" s="6" t="s">
        <v>4</v>
      </c>
      <c r="U49" s="7" t="s">
        <v>5</v>
      </c>
      <c r="V49" s="7"/>
      <c r="W49" s="16" t="s">
        <v>6</v>
      </c>
      <c r="X49" s="16"/>
    </row>
    <row r="50" spans="2:24" x14ac:dyDescent="0.25">
      <c r="D50" s="1" t="s">
        <v>7</v>
      </c>
      <c r="E50" s="1" t="s">
        <v>8</v>
      </c>
      <c r="G50" s="1" t="s">
        <v>9</v>
      </c>
      <c r="H50" s="1" t="s">
        <v>10</v>
      </c>
      <c r="I50" s="1"/>
      <c r="J50" s="1" t="s">
        <v>9</v>
      </c>
      <c r="K50" s="1" t="s">
        <v>10</v>
      </c>
      <c r="N50" s="1" t="s">
        <v>9</v>
      </c>
      <c r="O50" s="1" t="s">
        <v>10</v>
      </c>
      <c r="P50" s="1"/>
      <c r="Q50" s="1" t="s">
        <v>9</v>
      </c>
      <c r="R50" s="1" t="s">
        <v>10</v>
      </c>
      <c r="T50" s="1" t="s">
        <v>9</v>
      </c>
      <c r="U50" s="1" t="s">
        <v>10</v>
      </c>
      <c r="V50" s="1"/>
      <c r="W50" s="9" t="s">
        <v>9</v>
      </c>
      <c r="X50" s="1" t="s">
        <v>10</v>
      </c>
    </row>
    <row r="51" spans="2:24" x14ac:dyDescent="0.25">
      <c r="D51" s="1" t="s">
        <v>19</v>
      </c>
      <c r="E51">
        <v>1</v>
      </c>
      <c r="G51" s="21">
        <v>2.4329999999999998</v>
      </c>
      <c r="H51" s="21">
        <v>2.4330000000000003</v>
      </c>
      <c r="I51" s="21"/>
      <c r="J51" s="10">
        <v>5959.7205096588568</v>
      </c>
      <c r="K51" s="12">
        <v>5959.7205096588568</v>
      </c>
      <c r="L51" s="11"/>
      <c r="M51" s="11"/>
      <c r="N51" s="11">
        <v>5.7878999999999996</v>
      </c>
      <c r="O51" s="11">
        <v>5.7878999999999996</v>
      </c>
      <c r="P51" s="11"/>
      <c r="Q51" s="10">
        <v>2505.2264206361551</v>
      </c>
      <c r="R51" s="12">
        <v>2505.2264206361551</v>
      </c>
      <c r="S51" s="11"/>
      <c r="T51" s="11">
        <v>13.57335</v>
      </c>
      <c r="U51" s="11">
        <v>13.57335</v>
      </c>
      <c r="V51" s="11"/>
      <c r="W51" s="10">
        <v>1068.2698081166404</v>
      </c>
      <c r="X51" s="12">
        <v>1068.2698081166404</v>
      </c>
    </row>
    <row r="52" spans="2:24" x14ac:dyDescent="0.25">
      <c r="D52" s="1" t="s">
        <v>11</v>
      </c>
      <c r="E52">
        <v>14</v>
      </c>
      <c r="G52" s="21">
        <v>3.24735</v>
      </c>
      <c r="H52" s="21">
        <v>6.5082000000000004</v>
      </c>
      <c r="I52" s="21"/>
      <c r="J52" s="10">
        <v>4465.1793000446514</v>
      </c>
      <c r="K52" s="12">
        <v>2227.9585753357301</v>
      </c>
      <c r="L52" s="11"/>
      <c r="M52" s="11"/>
      <c r="N52" s="11">
        <v>7.7251500000000002</v>
      </c>
      <c r="O52" s="11">
        <v>15.48255</v>
      </c>
      <c r="P52" s="11"/>
      <c r="Q52" s="10">
        <v>1876.9862073875588</v>
      </c>
      <c r="R52" s="12">
        <v>936.53823175122966</v>
      </c>
      <c r="S52" s="11"/>
      <c r="T52" s="11">
        <v>18.11655</v>
      </c>
      <c r="U52" s="11">
        <v>36.308549999999997</v>
      </c>
      <c r="V52" s="11"/>
      <c r="W52" s="10">
        <v>800.37313947743917</v>
      </c>
      <c r="X52" s="12">
        <v>399.35497286451817</v>
      </c>
    </row>
    <row r="53" spans="2:24" x14ac:dyDescent="0.25">
      <c r="D53" s="1" t="s">
        <v>12</v>
      </c>
      <c r="E53">
        <v>104</v>
      </c>
      <c r="G53" s="21">
        <v>2.4651000000000001</v>
      </c>
      <c r="H53" s="21">
        <v>6.0290999999999997</v>
      </c>
      <c r="I53" s="21"/>
      <c r="J53" s="10">
        <v>5882.114315849255</v>
      </c>
      <c r="K53" s="10">
        <v>2405.0024050024053</v>
      </c>
      <c r="L53" s="11"/>
      <c r="M53" s="11"/>
      <c r="N53" s="11">
        <v>5.8642500000000002</v>
      </c>
      <c r="O53" s="11">
        <v>14.342849999999999</v>
      </c>
      <c r="P53" s="11"/>
      <c r="Q53" s="10">
        <v>2472.6094555996078</v>
      </c>
      <c r="R53" s="10">
        <v>1010.9566787632864</v>
      </c>
      <c r="S53" s="11"/>
      <c r="T53" s="11">
        <v>13.752600000000001</v>
      </c>
      <c r="U53" s="11">
        <v>33.6357</v>
      </c>
      <c r="V53" s="11"/>
      <c r="W53" s="10">
        <v>1054.3460872853132</v>
      </c>
      <c r="X53" s="10">
        <v>431.08958636210929</v>
      </c>
    </row>
    <row r="54" spans="2:24" x14ac:dyDescent="0.25">
      <c r="D54" s="1" t="s">
        <v>13</v>
      </c>
      <c r="E54">
        <v>118</v>
      </c>
      <c r="G54" s="21">
        <v>1.2436500000000001</v>
      </c>
      <c r="H54" s="21">
        <v>2.2900499999999999</v>
      </c>
      <c r="I54" s="21"/>
      <c r="J54" s="14">
        <v>11659.228882724237</v>
      </c>
      <c r="K54" s="10">
        <v>6331.7394816707065</v>
      </c>
      <c r="L54" s="11"/>
      <c r="M54" s="11"/>
      <c r="N54" s="11">
        <v>2.95845</v>
      </c>
      <c r="O54" s="11">
        <v>5.4478499999999999</v>
      </c>
      <c r="P54" s="11"/>
      <c r="Q54" s="10">
        <v>4901.2151633456706</v>
      </c>
      <c r="R54" s="10">
        <v>2661.6004478831101</v>
      </c>
      <c r="S54" s="11"/>
      <c r="T54" s="11">
        <v>6.9381000000000004</v>
      </c>
      <c r="U54" s="11">
        <v>12.775950000000002</v>
      </c>
      <c r="V54" s="11"/>
      <c r="W54" s="10">
        <v>2089.9093411740964</v>
      </c>
      <c r="X54" s="10">
        <v>1134.9449551696741</v>
      </c>
    </row>
    <row r="55" spans="2:24" x14ac:dyDescent="0.25">
      <c r="D55" s="1" t="s">
        <v>14</v>
      </c>
      <c r="E55" s="15">
        <v>940</v>
      </c>
      <c r="G55" s="21">
        <v>1.0423500000000001</v>
      </c>
      <c r="H55" s="21">
        <v>2.1548999999999996</v>
      </c>
      <c r="I55" s="21"/>
      <c r="J55" s="14">
        <v>13910.874466350073</v>
      </c>
      <c r="K55" s="14">
        <v>6728.8505267065766</v>
      </c>
      <c r="L55" s="11"/>
      <c r="M55" s="11"/>
      <c r="N55" s="11">
        <v>2.4796499999999999</v>
      </c>
      <c r="O55" s="11">
        <v>5.1265499999999999</v>
      </c>
      <c r="P55" s="11"/>
      <c r="Q55" s="10">
        <v>5847.5994596011533</v>
      </c>
      <c r="R55" s="10">
        <v>2828.4128702538746</v>
      </c>
      <c r="S55" s="11"/>
      <c r="T55" s="11">
        <v>5.8151999999999999</v>
      </c>
      <c r="U55" s="11">
        <v>12.022499999999997</v>
      </c>
      <c r="V55" s="11"/>
      <c r="W55" s="10">
        <v>2493.4654010180216</v>
      </c>
      <c r="X55" s="10">
        <v>1206.0719484300273</v>
      </c>
    </row>
    <row r="56" spans="2:24" x14ac:dyDescent="0.25">
      <c r="D56" s="1" t="s">
        <v>15</v>
      </c>
      <c r="E56">
        <v>119</v>
      </c>
      <c r="G56" s="21">
        <v>1.0654499999999998</v>
      </c>
      <c r="H56" s="21">
        <v>2.2698</v>
      </c>
      <c r="I56" s="21"/>
      <c r="J56" s="14">
        <v>13609.273077103573</v>
      </c>
      <c r="K56" s="10">
        <v>6388.2280377125735</v>
      </c>
      <c r="L56" s="11"/>
      <c r="M56" s="11"/>
      <c r="N56" s="11">
        <v>2.5347</v>
      </c>
      <c r="O56" s="11">
        <v>5.3995499999999996</v>
      </c>
      <c r="P56" s="11"/>
      <c r="Q56" s="10">
        <v>5720.5980983942873</v>
      </c>
      <c r="R56" s="10">
        <v>2685.4089692659577</v>
      </c>
      <c r="S56" s="11"/>
      <c r="T56" s="11">
        <v>5.94435</v>
      </c>
      <c r="U56" s="11">
        <v>12.662699999999997</v>
      </c>
      <c r="V56" s="11"/>
      <c r="W56" s="10">
        <v>2439.2910915407069</v>
      </c>
      <c r="X56" s="10">
        <v>1145.0954377818318</v>
      </c>
    </row>
    <row r="57" spans="2:24" x14ac:dyDescent="0.25">
      <c r="D57" s="1" t="s">
        <v>16</v>
      </c>
      <c r="E57">
        <v>105</v>
      </c>
      <c r="G57" s="21">
        <v>0.996</v>
      </c>
      <c r="H57" s="21">
        <v>1.9591500000000002</v>
      </c>
      <c r="I57" s="21"/>
      <c r="J57" s="14">
        <v>14558.232931726907</v>
      </c>
      <c r="K57" s="14">
        <v>7401.1688742566921</v>
      </c>
      <c r="L57" s="11"/>
      <c r="M57" s="11"/>
      <c r="N57" s="11">
        <v>2.3695500000000003</v>
      </c>
      <c r="O57" s="11">
        <v>4.6606500000000004</v>
      </c>
      <c r="P57" s="11"/>
      <c r="Q57" s="10">
        <v>6119.3053533371312</v>
      </c>
      <c r="R57" s="10">
        <v>3111.1540235804018</v>
      </c>
      <c r="S57" s="11"/>
      <c r="T57" s="11">
        <v>5.5567500000000001</v>
      </c>
      <c r="U57" s="11">
        <v>10.93005</v>
      </c>
      <c r="V57" s="11"/>
      <c r="W57" s="10">
        <v>2609.4389706213165</v>
      </c>
      <c r="X57" s="10">
        <v>1326.6179020224063</v>
      </c>
    </row>
    <row r="70" spans="2:24" x14ac:dyDescent="0.25">
      <c r="B70" s="18"/>
      <c r="C70" s="19"/>
      <c r="D70" s="18"/>
      <c r="E70" s="19"/>
      <c r="F70" s="19"/>
      <c r="G70" s="33"/>
      <c r="H70" s="33"/>
      <c r="I70" s="33"/>
      <c r="J70" s="33"/>
      <c r="K70" s="33"/>
      <c r="L70" s="19"/>
      <c r="M70" s="19"/>
      <c r="N70" s="33"/>
      <c r="O70" s="33"/>
      <c r="P70" s="33"/>
      <c r="Q70" s="33"/>
      <c r="R70" s="33"/>
      <c r="S70" s="19"/>
      <c r="T70" s="33"/>
      <c r="U70" s="33"/>
      <c r="V70" s="33"/>
      <c r="W70" s="33"/>
      <c r="X70" s="33"/>
    </row>
    <row r="71" spans="2:24" x14ac:dyDescent="0.25">
      <c r="B71" s="18"/>
      <c r="C71" s="18"/>
      <c r="D71" s="26"/>
      <c r="E71" s="19"/>
      <c r="F71" s="19"/>
      <c r="G71" s="54"/>
      <c r="H71" s="19"/>
      <c r="I71" s="19"/>
      <c r="J71" s="33"/>
      <c r="K71" s="33"/>
      <c r="L71" s="19"/>
      <c r="M71" s="19"/>
      <c r="N71" s="54"/>
      <c r="O71" s="19"/>
      <c r="P71" s="19"/>
      <c r="Q71" s="33"/>
      <c r="R71" s="33"/>
      <c r="S71" s="19"/>
      <c r="T71" s="54"/>
      <c r="U71" s="19"/>
      <c r="V71" s="19"/>
      <c r="W71" s="54"/>
      <c r="X71" s="54"/>
    </row>
    <row r="72" spans="2:24" x14ac:dyDescent="0.25">
      <c r="B72" s="19"/>
      <c r="C72" s="19"/>
      <c r="D72" s="18"/>
      <c r="E72" s="18"/>
      <c r="F72" s="19"/>
      <c r="G72" s="18"/>
      <c r="H72" s="18"/>
      <c r="I72" s="18"/>
      <c r="J72" s="18"/>
      <c r="K72" s="18"/>
      <c r="L72" s="19"/>
      <c r="M72" s="19"/>
      <c r="N72" s="18"/>
      <c r="O72" s="18"/>
      <c r="P72" s="18"/>
      <c r="Q72" s="18"/>
      <c r="R72" s="18"/>
      <c r="S72" s="19"/>
      <c r="T72" s="18"/>
      <c r="U72" s="18"/>
      <c r="V72" s="18"/>
      <c r="W72" s="26"/>
      <c r="X72" s="18"/>
    </row>
    <row r="73" spans="2:24" x14ac:dyDescent="0.25">
      <c r="B73" s="19"/>
      <c r="C73" s="19"/>
      <c r="D73" s="18"/>
      <c r="E73" s="19"/>
      <c r="F73" s="19"/>
      <c r="G73" s="55"/>
      <c r="H73" s="55"/>
      <c r="I73" s="55"/>
      <c r="J73" s="58"/>
      <c r="K73" s="57"/>
      <c r="L73" s="55"/>
      <c r="M73" s="55"/>
      <c r="N73" s="55"/>
      <c r="O73" s="55"/>
      <c r="P73" s="55"/>
      <c r="Q73" s="58"/>
      <c r="R73" s="57"/>
      <c r="S73" s="55"/>
      <c r="T73" s="55"/>
      <c r="U73" s="55"/>
      <c r="V73" s="55"/>
      <c r="W73" s="56"/>
      <c r="X73" s="55"/>
    </row>
    <row r="74" spans="2:24" x14ac:dyDescent="0.25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</row>
    <row r="75" spans="2:24" x14ac:dyDescent="0.25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</row>
    <row r="76" spans="2:24" x14ac:dyDescent="0.25">
      <c r="B76" s="18"/>
      <c r="C76" s="19"/>
      <c r="D76" s="18"/>
      <c r="E76" s="19"/>
      <c r="F76" s="19"/>
      <c r="G76" s="33"/>
      <c r="H76" s="33"/>
      <c r="I76" s="33"/>
      <c r="J76" s="33"/>
      <c r="K76" s="33"/>
      <c r="L76" s="19"/>
      <c r="M76" s="19"/>
      <c r="N76" s="33"/>
      <c r="O76" s="33"/>
      <c r="P76" s="33"/>
      <c r="Q76" s="33"/>
      <c r="R76" s="33"/>
      <c r="S76" s="19"/>
      <c r="T76" s="33"/>
      <c r="U76" s="33"/>
      <c r="V76" s="33"/>
      <c r="W76" s="33"/>
      <c r="X76" s="33"/>
    </row>
    <row r="77" spans="2:24" x14ac:dyDescent="0.25">
      <c r="B77" s="18"/>
      <c r="C77" s="25"/>
      <c r="D77" s="26"/>
      <c r="E77" s="19"/>
      <c r="F77" s="19"/>
      <c r="G77" s="54"/>
      <c r="H77" s="19"/>
      <c r="I77" s="19"/>
      <c r="J77" s="33"/>
      <c r="K77" s="33"/>
      <c r="L77" s="19"/>
      <c r="M77" s="19"/>
      <c r="N77" s="54"/>
      <c r="O77" s="19"/>
      <c r="P77" s="19"/>
      <c r="Q77" s="33"/>
      <c r="R77" s="33"/>
      <c r="S77" s="19"/>
      <c r="T77" s="54"/>
      <c r="U77" s="19"/>
      <c r="V77" s="19"/>
      <c r="W77" s="54"/>
      <c r="X77" s="54"/>
    </row>
    <row r="78" spans="2:24" x14ac:dyDescent="0.25">
      <c r="B78" s="19"/>
      <c r="C78" s="19"/>
      <c r="D78" s="18"/>
      <c r="E78" s="18"/>
      <c r="F78" s="19"/>
      <c r="G78" s="18"/>
      <c r="H78" s="18"/>
      <c r="I78" s="18"/>
      <c r="J78" s="18"/>
      <c r="K78" s="18"/>
      <c r="L78" s="19"/>
      <c r="M78" s="19"/>
      <c r="N78" s="18"/>
      <c r="O78" s="18"/>
      <c r="P78" s="18"/>
      <c r="Q78" s="18"/>
      <c r="R78" s="18"/>
      <c r="S78" s="19"/>
      <c r="T78" s="18"/>
      <c r="U78" s="18"/>
      <c r="V78" s="18"/>
      <c r="W78" s="26"/>
      <c r="X78" s="18"/>
    </row>
    <row r="79" spans="2:24" x14ac:dyDescent="0.25">
      <c r="B79" s="19"/>
      <c r="C79" s="19"/>
      <c r="D79" s="18"/>
      <c r="E79" s="19"/>
      <c r="F79" s="19"/>
      <c r="G79" s="24"/>
      <c r="H79" s="24"/>
      <c r="I79" s="24"/>
      <c r="J79" s="28"/>
      <c r="K79" s="24"/>
      <c r="L79" s="24"/>
      <c r="M79" s="24"/>
      <c r="N79" s="24"/>
      <c r="O79" s="24"/>
      <c r="P79" s="24"/>
      <c r="Q79" s="28"/>
      <c r="R79" s="29"/>
      <c r="S79" s="24"/>
      <c r="T79" s="24"/>
      <c r="U79" s="24"/>
      <c r="V79" s="24"/>
      <c r="W79" s="28"/>
      <c r="X79" s="24"/>
    </row>
    <row r="80" spans="2:24" x14ac:dyDescent="0.25">
      <c r="B80" s="19"/>
      <c r="C80" s="19"/>
      <c r="D80" s="18"/>
      <c r="E80" s="19"/>
      <c r="F80" s="19"/>
      <c r="G80" s="24"/>
      <c r="H80" s="24"/>
      <c r="I80" s="24"/>
      <c r="J80" s="28"/>
      <c r="K80" s="24"/>
      <c r="L80" s="24"/>
      <c r="M80" s="24"/>
      <c r="N80" s="24"/>
      <c r="O80" s="24"/>
      <c r="P80" s="24"/>
      <c r="Q80" s="28"/>
      <c r="R80" s="29"/>
      <c r="S80" s="24"/>
      <c r="T80" s="24"/>
      <c r="U80" s="24"/>
      <c r="V80" s="24"/>
      <c r="W80" s="28"/>
      <c r="X80" s="24"/>
    </row>
    <row r="81" spans="2:24" x14ac:dyDescent="0.25">
      <c r="B81" s="19"/>
      <c r="C81" s="19"/>
      <c r="D81" s="18"/>
      <c r="E81" s="19"/>
      <c r="F81" s="19"/>
      <c r="G81" s="24"/>
      <c r="H81" s="24"/>
      <c r="I81" s="24"/>
      <c r="J81" s="28"/>
      <c r="K81" s="28"/>
      <c r="L81" s="24"/>
      <c r="M81" s="24"/>
      <c r="N81" s="24"/>
      <c r="O81" s="24"/>
      <c r="P81" s="24"/>
      <c r="Q81" s="28"/>
      <c r="R81" s="28"/>
      <c r="S81" s="24"/>
      <c r="T81" s="24"/>
      <c r="U81" s="24"/>
      <c r="V81" s="24"/>
      <c r="W81" s="28"/>
      <c r="X81" s="28"/>
    </row>
    <row r="82" spans="2:24" x14ac:dyDescent="0.25">
      <c r="B82" s="19"/>
      <c r="C82" s="19"/>
      <c r="D82" s="18"/>
      <c r="E82" s="19"/>
      <c r="F82" s="19"/>
      <c r="G82" s="24"/>
      <c r="H82" s="24"/>
      <c r="I82" s="24"/>
      <c r="J82" s="31"/>
      <c r="K82" s="28"/>
      <c r="L82" s="24"/>
      <c r="M82" s="24"/>
      <c r="N82" s="24"/>
      <c r="O82" s="24"/>
      <c r="P82" s="24"/>
      <c r="Q82" s="28"/>
      <c r="R82" s="28"/>
      <c r="S82" s="24"/>
      <c r="T82" s="24"/>
      <c r="U82" s="24"/>
      <c r="V82" s="24"/>
      <c r="W82" s="28"/>
      <c r="X82" s="28"/>
    </row>
    <row r="83" spans="2:24" x14ac:dyDescent="0.25">
      <c r="B83" s="19"/>
      <c r="C83" s="19"/>
      <c r="D83" s="18"/>
      <c r="E83" s="30"/>
      <c r="F83" s="19"/>
      <c r="G83" s="24"/>
      <c r="H83" s="24"/>
      <c r="I83" s="24"/>
      <c r="J83" s="31"/>
      <c r="K83" s="28"/>
      <c r="L83" s="24"/>
      <c r="M83" s="24"/>
      <c r="N83" s="24"/>
      <c r="O83" s="24"/>
      <c r="P83" s="24"/>
      <c r="Q83" s="28"/>
      <c r="R83" s="28"/>
      <c r="S83" s="24"/>
      <c r="T83" s="24"/>
      <c r="U83" s="24"/>
      <c r="V83" s="24"/>
      <c r="W83" s="28"/>
      <c r="X83" s="28"/>
    </row>
    <row r="84" spans="2:24" x14ac:dyDescent="0.25">
      <c r="B84" s="19"/>
      <c r="C84" s="19"/>
      <c r="D84" s="18"/>
      <c r="E84" s="19"/>
      <c r="F84" s="19"/>
      <c r="G84" s="24"/>
      <c r="H84" s="24"/>
      <c r="I84" s="24"/>
      <c r="J84" s="31"/>
      <c r="K84" s="28"/>
      <c r="L84" s="24"/>
      <c r="M84" s="24"/>
      <c r="N84" s="24"/>
      <c r="O84" s="24"/>
      <c r="P84" s="24"/>
      <c r="Q84" s="28"/>
      <c r="R84" s="28"/>
      <c r="S84" s="24"/>
      <c r="T84" s="24"/>
      <c r="U84" s="24"/>
      <c r="V84" s="24"/>
      <c r="W84" s="28"/>
      <c r="X84" s="28"/>
    </row>
    <row r="85" spans="2:24" x14ac:dyDescent="0.25">
      <c r="B85" s="19"/>
      <c r="C85" s="19"/>
      <c r="D85" s="18"/>
      <c r="E85" s="19"/>
      <c r="F85" s="19"/>
      <c r="G85" s="24"/>
      <c r="H85" s="24"/>
      <c r="I85" s="24"/>
      <c r="J85" s="31"/>
      <c r="K85" s="28"/>
      <c r="L85" s="24"/>
      <c r="M85" s="24"/>
      <c r="N85" s="24"/>
      <c r="O85" s="24"/>
      <c r="P85" s="24"/>
      <c r="Q85" s="28"/>
      <c r="R85" s="28"/>
      <c r="S85" s="24"/>
      <c r="T85" s="24"/>
      <c r="U85" s="24"/>
      <c r="V85" s="24"/>
      <c r="W85" s="28"/>
      <c r="X85" s="28"/>
    </row>
    <row r="86" spans="2:24" x14ac:dyDescent="0.25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</row>
    <row r="87" spans="2:24" x14ac:dyDescent="0.25">
      <c r="B87" s="18"/>
      <c r="C87" s="19"/>
      <c r="D87" s="18"/>
      <c r="E87" s="19"/>
      <c r="F87" s="19"/>
      <c r="G87" s="33"/>
      <c r="H87" s="33"/>
      <c r="I87" s="33"/>
      <c r="J87" s="33"/>
      <c r="K87" s="33"/>
      <c r="L87" s="19"/>
      <c r="M87" s="19"/>
      <c r="N87" s="33"/>
      <c r="O87" s="33"/>
      <c r="P87" s="33"/>
      <c r="Q87" s="33"/>
      <c r="R87" s="33"/>
      <c r="S87" s="19"/>
      <c r="T87" s="33"/>
      <c r="U87" s="33"/>
      <c r="V87" s="33"/>
      <c r="W87" s="33"/>
      <c r="X87" s="33"/>
    </row>
    <row r="88" spans="2:24" x14ac:dyDescent="0.25">
      <c r="B88" s="18"/>
      <c r="C88" s="25"/>
      <c r="D88" s="26"/>
      <c r="E88" s="19"/>
      <c r="F88" s="19"/>
      <c r="G88" s="54"/>
      <c r="H88" s="19"/>
      <c r="I88" s="19"/>
      <c r="J88" s="33"/>
      <c r="K88" s="33"/>
      <c r="L88" s="19"/>
      <c r="M88" s="19"/>
      <c r="N88" s="54"/>
      <c r="O88" s="19"/>
      <c r="P88" s="19"/>
      <c r="Q88" s="33"/>
      <c r="R88" s="33"/>
      <c r="S88" s="19"/>
      <c r="T88" s="54"/>
      <c r="U88" s="19"/>
      <c r="V88" s="19"/>
      <c r="W88" s="54"/>
      <c r="X88" s="54"/>
    </row>
    <row r="89" spans="2:24" x14ac:dyDescent="0.25">
      <c r="B89" s="19"/>
      <c r="C89" s="19"/>
      <c r="D89" s="18"/>
      <c r="E89" s="18"/>
      <c r="F89" s="19"/>
      <c r="G89" s="18"/>
      <c r="H89" s="18"/>
      <c r="I89" s="18"/>
      <c r="J89" s="18"/>
      <c r="K89" s="18"/>
      <c r="L89" s="19"/>
      <c r="M89" s="19"/>
      <c r="N89" s="18"/>
      <c r="O89" s="18"/>
      <c r="P89" s="18"/>
      <c r="Q89" s="18"/>
      <c r="R89" s="18"/>
      <c r="S89" s="19"/>
      <c r="T89" s="18"/>
      <c r="U89" s="18"/>
      <c r="V89" s="18"/>
      <c r="W89" s="26"/>
      <c r="X89" s="18"/>
    </row>
    <row r="90" spans="2:24" x14ac:dyDescent="0.25">
      <c r="B90" s="19"/>
      <c r="C90" s="19"/>
      <c r="D90" s="18"/>
      <c r="E90" s="19"/>
      <c r="F90" s="19"/>
      <c r="G90" s="55"/>
      <c r="H90" s="55"/>
      <c r="I90" s="55"/>
      <c r="J90" s="58"/>
      <c r="K90" s="57"/>
      <c r="L90" s="55"/>
      <c r="M90" s="55"/>
      <c r="N90" s="55"/>
      <c r="O90" s="55"/>
      <c r="P90" s="55"/>
      <c r="Q90" s="56"/>
      <c r="R90" s="57"/>
      <c r="S90" s="55"/>
      <c r="T90" s="55"/>
      <c r="U90" s="55"/>
      <c r="V90" s="55"/>
      <c r="W90" s="56"/>
      <c r="X90" s="57"/>
    </row>
    <row r="91" spans="2:24" x14ac:dyDescent="0.25">
      <c r="B91" s="19"/>
      <c r="C91" s="19"/>
      <c r="D91" s="18"/>
      <c r="E91" s="19"/>
      <c r="F91" s="19"/>
      <c r="G91" s="55"/>
      <c r="H91" s="55"/>
      <c r="I91" s="55"/>
      <c r="J91" s="58"/>
      <c r="K91" s="57"/>
      <c r="L91" s="55"/>
      <c r="M91" s="55"/>
      <c r="N91" s="55"/>
      <c r="O91" s="55"/>
      <c r="P91" s="55"/>
      <c r="Q91" s="56"/>
      <c r="R91" s="57"/>
      <c r="S91" s="55"/>
      <c r="T91" s="55"/>
      <c r="U91" s="55"/>
      <c r="V91" s="55"/>
      <c r="W91" s="56"/>
      <c r="X91" s="57"/>
    </row>
    <row r="92" spans="2:24" x14ac:dyDescent="0.25">
      <c r="B92" s="19"/>
      <c r="C92" s="19"/>
      <c r="D92" s="18"/>
      <c r="E92" s="19"/>
      <c r="F92" s="19"/>
      <c r="G92" s="55"/>
      <c r="H92" s="55"/>
      <c r="I92" s="55"/>
      <c r="J92" s="58"/>
      <c r="K92" s="57"/>
      <c r="L92" s="55"/>
      <c r="M92" s="55"/>
      <c r="N92" s="55"/>
      <c r="O92" s="55"/>
      <c r="P92" s="55"/>
      <c r="Q92" s="56"/>
      <c r="R92" s="57"/>
      <c r="S92" s="55"/>
      <c r="T92" s="55"/>
      <c r="U92" s="55"/>
      <c r="V92" s="55"/>
      <c r="W92" s="56"/>
      <c r="X92" s="57"/>
    </row>
    <row r="93" spans="2:24" x14ac:dyDescent="0.25">
      <c r="B93" s="19"/>
      <c r="C93" s="19"/>
      <c r="D93" s="18"/>
      <c r="E93" s="19"/>
      <c r="F93" s="19"/>
      <c r="G93" s="55"/>
      <c r="H93" s="55"/>
      <c r="I93" s="55"/>
      <c r="J93" s="58"/>
      <c r="K93" s="58"/>
      <c r="L93" s="55"/>
      <c r="M93" s="55"/>
      <c r="N93" s="55"/>
      <c r="O93" s="55"/>
      <c r="P93" s="55"/>
      <c r="Q93" s="56"/>
      <c r="R93" s="56"/>
      <c r="S93" s="55"/>
      <c r="T93" s="55"/>
      <c r="U93" s="55"/>
      <c r="V93" s="55"/>
      <c r="W93" s="56"/>
      <c r="X93" s="56"/>
    </row>
    <row r="94" spans="2:24" x14ac:dyDescent="0.25">
      <c r="B94" s="19"/>
      <c r="C94" s="19"/>
      <c r="D94" s="18"/>
      <c r="E94" s="30"/>
      <c r="F94" s="19"/>
      <c r="G94" s="55"/>
      <c r="H94" s="55"/>
      <c r="I94" s="55"/>
      <c r="J94" s="58"/>
      <c r="K94" s="57"/>
      <c r="L94" s="55"/>
      <c r="M94" s="55"/>
      <c r="N94" s="55"/>
      <c r="O94" s="55"/>
      <c r="P94" s="55"/>
      <c r="Q94" s="58"/>
      <c r="R94" s="57"/>
      <c r="S94" s="55"/>
      <c r="T94" s="55"/>
      <c r="U94" s="55"/>
      <c r="V94" s="55"/>
      <c r="W94" s="56"/>
      <c r="X94" s="57"/>
    </row>
    <row r="95" spans="2:24" x14ac:dyDescent="0.25">
      <c r="B95" s="19"/>
      <c r="C95" s="19"/>
      <c r="D95" s="18"/>
      <c r="E95" s="19"/>
      <c r="F95" s="19"/>
      <c r="G95" s="55"/>
      <c r="H95" s="55"/>
      <c r="I95" s="55"/>
      <c r="J95" s="58"/>
      <c r="K95" s="57"/>
      <c r="L95" s="55"/>
      <c r="M95" s="55"/>
      <c r="N95" s="55"/>
      <c r="O95" s="55"/>
      <c r="P95" s="55"/>
      <c r="Q95" s="58"/>
      <c r="R95" s="57"/>
      <c r="S95" s="55"/>
      <c r="T95" s="55"/>
      <c r="U95" s="55"/>
      <c r="V95" s="55"/>
      <c r="W95" s="56"/>
      <c r="X95" s="57"/>
    </row>
    <row r="96" spans="2:24" x14ac:dyDescent="0.25">
      <c r="J96" s="10"/>
      <c r="K96" s="10"/>
      <c r="Q96" s="13"/>
      <c r="R96" s="13"/>
      <c r="W96" s="13"/>
      <c r="X96" s="13"/>
    </row>
  </sheetData>
  <mergeCells count="20">
    <mergeCell ref="G33:K33"/>
    <mergeCell ref="N33:R33"/>
    <mergeCell ref="T33:X33"/>
    <mergeCell ref="J34:K34"/>
    <mergeCell ref="Q34:R34"/>
    <mergeCell ref="G5:K5"/>
    <mergeCell ref="N5:R5"/>
    <mergeCell ref="T5:X5"/>
    <mergeCell ref="J6:K6"/>
    <mergeCell ref="Q6:R6"/>
    <mergeCell ref="G18:K18"/>
    <mergeCell ref="N18:R18"/>
    <mergeCell ref="T18:X18"/>
    <mergeCell ref="J19:K19"/>
    <mergeCell ref="Q19:R19"/>
    <mergeCell ref="J49:K49"/>
    <mergeCell ref="Q49:R49"/>
    <mergeCell ref="G48:K48"/>
    <mergeCell ref="N48:R48"/>
    <mergeCell ref="T48:X48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D9EFA-A42D-4F85-A9EA-8B6BD89A5D44}">
  <dimension ref="A2:Z56"/>
  <sheetViews>
    <sheetView topLeftCell="A10" workbookViewId="0">
      <selection activeCell="A36" sqref="A36"/>
    </sheetView>
  </sheetViews>
  <sheetFormatPr defaultColWidth="9.140625" defaultRowHeight="15" x14ac:dyDescent="0.25"/>
  <cols>
    <col min="1" max="16384" width="9.140625" style="11"/>
  </cols>
  <sheetData>
    <row r="2" spans="1:26" x14ac:dyDescent="0.25">
      <c r="B2" s="37" t="s">
        <v>27</v>
      </c>
      <c r="I2" s="37" t="s">
        <v>57</v>
      </c>
    </row>
    <row r="3" spans="1:26" x14ac:dyDescent="0.25">
      <c r="D3" s="78" t="s">
        <v>30</v>
      </c>
      <c r="E3" s="78"/>
      <c r="F3" s="78"/>
      <c r="G3" s="78"/>
      <c r="H3" s="78"/>
      <c r="I3" s="77" t="s">
        <v>31</v>
      </c>
      <c r="J3" s="77"/>
      <c r="K3" s="77"/>
      <c r="L3" s="77"/>
      <c r="M3" s="77"/>
      <c r="N3" s="76" t="s">
        <v>32</v>
      </c>
      <c r="O3" s="76"/>
      <c r="P3" s="76"/>
      <c r="Q3" s="76"/>
      <c r="R3" s="76"/>
    </row>
    <row r="4" spans="1:26" x14ac:dyDescent="0.25">
      <c r="A4" s="37" t="s">
        <v>7</v>
      </c>
      <c r="B4" s="37" t="s">
        <v>8</v>
      </c>
      <c r="E4" s="37" t="s">
        <v>9</v>
      </c>
      <c r="F4" s="37" t="s">
        <v>10</v>
      </c>
      <c r="G4" s="37"/>
      <c r="H4" s="37"/>
      <c r="I4" s="37"/>
      <c r="J4" s="37" t="s">
        <v>9</v>
      </c>
      <c r="K4" s="37" t="s">
        <v>10</v>
      </c>
      <c r="M4" s="37"/>
      <c r="N4" s="37"/>
      <c r="O4" s="32" t="s">
        <v>9</v>
      </c>
      <c r="P4" s="37" t="s">
        <v>10</v>
      </c>
      <c r="S4" s="10"/>
    </row>
    <row r="5" spans="1:26" x14ac:dyDescent="0.25">
      <c r="A5" s="37" t="s">
        <v>11</v>
      </c>
      <c r="B5" s="11">
        <v>5</v>
      </c>
      <c r="E5" s="11">
        <v>2712.2831490447738</v>
      </c>
      <c r="F5" s="11">
        <v>1301.5158985272683</v>
      </c>
      <c r="J5" s="11">
        <v>631.77055502145186</v>
      </c>
      <c r="K5" s="11">
        <v>303.16135019737209</v>
      </c>
      <c r="O5" s="11">
        <v>367.97546776499894</v>
      </c>
      <c r="P5" s="11">
        <v>176.57666815978436</v>
      </c>
    </row>
    <row r="6" spans="1:26" x14ac:dyDescent="0.25">
      <c r="A6" s="37" t="s">
        <v>12</v>
      </c>
      <c r="B6" s="11">
        <v>74</v>
      </c>
      <c r="E6" s="11">
        <v>2953.4140906810071</v>
      </c>
      <c r="F6" s="11">
        <v>1002.6217983808476</v>
      </c>
      <c r="J6" s="11">
        <v>687.93704666670317</v>
      </c>
      <c r="K6" s="11">
        <v>233.54011923967181</v>
      </c>
      <c r="O6" s="11">
        <v>400.6897037667203</v>
      </c>
      <c r="P6" s="11">
        <v>136.02570416749398</v>
      </c>
    </row>
    <row r="7" spans="1:26" x14ac:dyDescent="0.25">
      <c r="A7" s="37" t="s">
        <v>13</v>
      </c>
      <c r="B7" s="11">
        <v>94</v>
      </c>
      <c r="E7" s="11">
        <v>5588.3969507212778</v>
      </c>
      <c r="F7" s="11">
        <v>2009.1009756841022</v>
      </c>
      <c r="J7" s="11">
        <v>1301.7020897987293</v>
      </c>
      <c r="K7" s="11">
        <v>467.97873553468753</v>
      </c>
      <c r="O7" s="11">
        <v>758.17784095382467</v>
      </c>
      <c r="P7" s="11">
        <v>272.57473895184523</v>
      </c>
    </row>
    <row r="8" spans="1:26" x14ac:dyDescent="0.25">
      <c r="A8" s="37" t="s">
        <v>14</v>
      </c>
      <c r="B8" s="11">
        <v>893</v>
      </c>
      <c r="E8" s="11">
        <v>7383.6183535180371</v>
      </c>
      <c r="F8" s="11">
        <v>2679.6039300857292</v>
      </c>
      <c r="J8" s="11">
        <v>1719.8619793481653</v>
      </c>
      <c r="K8" s="11">
        <v>624.15860333172554</v>
      </c>
      <c r="O8" s="11">
        <v>1001.7355372321902</v>
      </c>
      <c r="P8" s="11">
        <v>363.54187797306719</v>
      </c>
    </row>
    <row r="9" spans="1:26" x14ac:dyDescent="0.25">
      <c r="A9" s="37" t="s">
        <v>15</v>
      </c>
      <c r="B9" s="11">
        <v>75</v>
      </c>
      <c r="E9" s="11">
        <v>8275.2796047063839</v>
      </c>
      <c r="F9" s="11">
        <v>2300.8181488150431</v>
      </c>
      <c r="J9" s="11">
        <v>1927.556122104892</v>
      </c>
      <c r="K9" s="11">
        <v>535.92824900758728</v>
      </c>
      <c r="O9" s="11">
        <v>1122.7072234329603</v>
      </c>
      <c r="P9" s="11">
        <v>312.15200922173091</v>
      </c>
    </row>
    <row r="10" spans="1:26" x14ac:dyDescent="0.25">
      <c r="A10" s="37" t="s">
        <v>16</v>
      </c>
      <c r="B10" s="11">
        <v>53</v>
      </c>
      <c r="E10" s="11">
        <v>10028.796069212691</v>
      </c>
      <c r="F10" s="11">
        <v>2889.7196386350161</v>
      </c>
      <c r="J10" s="11">
        <v>2336.0017043483558</v>
      </c>
      <c r="K10" s="11">
        <v>673.10073456005307</v>
      </c>
      <c r="O10" s="11">
        <v>1360.6068105346117</v>
      </c>
      <c r="P10" s="11">
        <v>392.04827715391116</v>
      </c>
    </row>
    <row r="11" spans="1:26" x14ac:dyDescent="0.25">
      <c r="C11" s="37"/>
      <c r="D11" s="37"/>
      <c r="E11" s="37"/>
      <c r="F11" s="37"/>
      <c r="G11" s="37"/>
      <c r="J11" s="37"/>
      <c r="K11" s="37"/>
      <c r="L11" s="37"/>
      <c r="M11" s="37"/>
      <c r="N11" s="37"/>
      <c r="P11" s="37"/>
      <c r="Q11" s="37"/>
      <c r="R11" s="37"/>
      <c r="S11" s="32"/>
      <c r="T11" s="37"/>
    </row>
    <row r="12" spans="1:26" x14ac:dyDescent="0.25">
      <c r="F12" s="22"/>
      <c r="M12" s="10"/>
      <c r="N12" s="12"/>
      <c r="S12" s="10"/>
    </row>
    <row r="13" spans="1:26" x14ac:dyDescent="0.25">
      <c r="A13" s="37" t="s">
        <v>28</v>
      </c>
      <c r="F13" s="22"/>
      <c r="G13" s="10"/>
      <c r="M13" s="10"/>
      <c r="N13" s="10"/>
      <c r="S13" s="10"/>
      <c r="T13" s="10"/>
    </row>
    <row r="14" spans="1:26" x14ac:dyDescent="0.25">
      <c r="D14" s="78" t="s">
        <v>30</v>
      </c>
      <c r="E14" s="78"/>
      <c r="F14" s="78"/>
      <c r="G14" s="78"/>
      <c r="H14" s="78"/>
      <c r="I14" s="77" t="s">
        <v>31</v>
      </c>
      <c r="J14" s="77"/>
      <c r="K14" s="77"/>
      <c r="L14" s="77"/>
      <c r="M14" s="77"/>
      <c r="N14" s="76" t="s">
        <v>32</v>
      </c>
      <c r="O14" s="76"/>
      <c r="P14" s="76"/>
      <c r="Q14" s="76"/>
      <c r="R14" s="76"/>
      <c r="S14" s="10"/>
      <c r="T14" s="10"/>
    </row>
    <row r="15" spans="1:26" x14ac:dyDescent="0.25">
      <c r="A15" s="37" t="s">
        <v>7</v>
      </c>
      <c r="B15" s="37" t="s">
        <v>8</v>
      </c>
      <c r="E15" s="37" t="s">
        <v>9</v>
      </c>
      <c r="F15" s="37" t="s">
        <v>10</v>
      </c>
      <c r="J15" s="37" t="s">
        <v>9</v>
      </c>
      <c r="K15" s="37" t="s">
        <v>10</v>
      </c>
      <c r="N15" s="10"/>
      <c r="O15" s="32" t="s">
        <v>9</v>
      </c>
      <c r="P15" s="37" t="s">
        <v>10</v>
      </c>
      <c r="S15" s="10"/>
      <c r="T15" s="10"/>
    </row>
    <row r="16" spans="1:26" x14ac:dyDescent="0.25">
      <c r="A16" s="37" t="s">
        <v>19</v>
      </c>
      <c r="B16" s="11">
        <v>1</v>
      </c>
      <c r="D16" s="10"/>
      <c r="E16" s="11">
        <v>2038.6638263425543</v>
      </c>
      <c r="F16" s="11">
        <v>2038.6638263425543</v>
      </c>
      <c r="J16" s="11">
        <v>474.86446828713241</v>
      </c>
      <c r="K16" s="11">
        <v>474.86446828713241</v>
      </c>
      <c r="O16" s="11">
        <v>276.5853441615119</v>
      </c>
      <c r="P16" s="11">
        <v>276.5853441615119</v>
      </c>
      <c r="S16" s="12"/>
      <c r="T16" s="10"/>
      <c r="Z16" s="37"/>
    </row>
    <row r="17" spans="1:26" x14ac:dyDescent="0.25">
      <c r="A17" s="37" t="s">
        <v>11</v>
      </c>
      <c r="B17" s="11">
        <v>19</v>
      </c>
      <c r="D17" s="10"/>
      <c r="E17" s="11">
        <v>1999.0076518264759</v>
      </c>
      <c r="F17" s="11">
        <v>565.35357834791262</v>
      </c>
      <c r="J17" s="11">
        <v>465.62772397321095</v>
      </c>
      <c r="K17" s="11">
        <v>131.68776458175736</v>
      </c>
      <c r="O17" s="11">
        <v>271.20539508855984</v>
      </c>
      <c r="P17" s="11">
        <v>76.701200484821783</v>
      </c>
      <c r="T17" s="10"/>
      <c r="Z17" s="10"/>
    </row>
    <row r="18" spans="1:26" x14ac:dyDescent="0.25">
      <c r="A18" s="37" t="s">
        <v>12</v>
      </c>
      <c r="B18" s="11">
        <v>136</v>
      </c>
      <c r="D18" s="10"/>
      <c r="E18" s="11">
        <v>3918.2947544268686</v>
      </c>
      <c r="F18" s="11">
        <v>1566.5118634996147</v>
      </c>
      <c r="J18" s="11">
        <v>912.68617117344479</v>
      </c>
      <c r="K18" s="11">
        <v>364.88642687257726</v>
      </c>
      <c r="O18" s="11">
        <v>531.59557195301568</v>
      </c>
      <c r="P18" s="11">
        <v>212.5289907677921</v>
      </c>
      <c r="S18" s="10"/>
      <c r="T18" s="10"/>
      <c r="U18" s="10"/>
      <c r="Z18" s="10"/>
    </row>
    <row r="19" spans="1:26" x14ac:dyDescent="0.25">
      <c r="A19" s="37" t="s">
        <v>13</v>
      </c>
      <c r="B19" s="11">
        <v>201</v>
      </c>
      <c r="D19" s="10"/>
      <c r="E19" s="11">
        <v>5346.9632297574435</v>
      </c>
      <c r="F19" s="11">
        <v>2433.5891784711498</v>
      </c>
      <c r="J19" s="11">
        <v>1245.4649207876785</v>
      </c>
      <c r="K19" s="11">
        <v>566.85383781727103</v>
      </c>
      <c r="O19" s="11">
        <v>725.42293135637942</v>
      </c>
      <c r="P19" s="11">
        <v>330.16490459665943</v>
      </c>
      <c r="S19" s="10"/>
      <c r="T19" s="10"/>
      <c r="U19" s="10"/>
      <c r="Z19" s="10"/>
    </row>
    <row r="20" spans="1:26" x14ac:dyDescent="0.25">
      <c r="A20" s="37" t="s">
        <v>14</v>
      </c>
      <c r="B20" s="11">
        <v>1709</v>
      </c>
      <c r="D20" s="10"/>
      <c r="E20" s="11">
        <v>8275.4300002023101</v>
      </c>
      <c r="F20" s="11">
        <v>3274.8647931282485</v>
      </c>
      <c r="J20" s="11">
        <v>1927.5914994743289</v>
      </c>
      <c r="K20" s="11">
        <v>762.81246317253067</v>
      </c>
      <c r="O20" s="11">
        <v>1122.7278172418066</v>
      </c>
      <c r="P20" s="11">
        <v>444.3004948798623</v>
      </c>
      <c r="S20" s="10"/>
      <c r="T20" s="10"/>
      <c r="U20" s="10"/>
      <c r="Z20" s="10"/>
    </row>
    <row r="21" spans="1:26" x14ac:dyDescent="0.25">
      <c r="A21" s="37" t="s">
        <v>15</v>
      </c>
      <c r="B21" s="11">
        <v>200</v>
      </c>
      <c r="D21" s="10"/>
      <c r="E21" s="11">
        <v>9912.9870362628571</v>
      </c>
      <c r="F21" s="11">
        <v>3948.8742133533528</v>
      </c>
      <c r="J21" s="11">
        <v>2309.0262340980262</v>
      </c>
      <c r="K21" s="11">
        <v>919.80887036250328</v>
      </c>
      <c r="O21" s="11">
        <v>1344.8949169110715</v>
      </c>
      <c r="P21" s="11">
        <v>535.7444416431797</v>
      </c>
      <c r="S21" s="10"/>
      <c r="T21" s="10"/>
      <c r="U21" s="10"/>
      <c r="Z21" s="10"/>
    </row>
    <row r="22" spans="1:26" x14ac:dyDescent="0.25">
      <c r="A22" s="37" t="s">
        <v>16</v>
      </c>
      <c r="B22" s="11">
        <v>140</v>
      </c>
      <c r="D22" s="10"/>
      <c r="E22" s="11">
        <v>9572.802777805231</v>
      </c>
      <c r="F22" s="11">
        <v>4385.2753394556439</v>
      </c>
      <c r="J22" s="11">
        <v>2229.7876869497118</v>
      </c>
      <c r="K22" s="11">
        <v>1021.4599431444956</v>
      </c>
      <c r="O22" s="11">
        <v>1298.7420880203542</v>
      </c>
      <c r="P22" s="11">
        <v>594.95072849828398</v>
      </c>
      <c r="S22" s="10"/>
      <c r="T22" s="10"/>
      <c r="U22" s="10"/>
      <c r="Z22" s="10"/>
    </row>
    <row r="24" spans="1:26" x14ac:dyDescent="0.25">
      <c r="D24" s="37"/>
      <c r="E24" s="37"/>
      <c r="F24" s="37"/>
      <c r="G24" s="37"/>
      <c r="H24" s="32"/>
      <c r="I24" s="37"/>
    </row>
    <row r="25" spans="1:26" x14ac:dyDescent="0.25">
      <c r="A25" s="37" t="s">
        <v>58</v>
      </c>
      <c r="D25" s="78" t="s">
        <v>30</v>
      </c>
      <c r="E25" s="78"/>
      <c r="F25" s="78"/>
      <c r="G25" s="78"/>
      <c r="H25" s="78"/>
      <c r="I25" s="77" t="s">
        <v>31</v>
      </c>
      <c r="J25" s="77"/>
      <c r="K25" s="77"/>
      <c r="L25" s="77"/>
      <c r="M25" s="77"/>
      <c r="N25" s="76" t="s">
        <v>32</v>
      </c>
      <c r="O25" s="76"/>
      <c r="P25" s="76"/>
      <c r="Q25" s="76"/>
      <c r="R25" s="76"/>
    </row>
    <row r="26" spans="1:26" x14ac:dyDescent="0.25">
      <c r="A26" s="37" t="s">
        <v>7</v>
      </c>
      <c r="B26" s="37" t="s">
        <v>8</v>
      </c>
      <c r="D26" s="10"/>
      <c r="E26" s="37" t="s">
        <v>9</v>
      </c>
      <c r="F26" s="37" t="s">
        <v>10</v>
      </c>
      <c r="H26" s="10"/>
      <c r="J26" s="37" t="s">
        <v>9</v>
      </c>
      <c r="K26" s="37" t="s">
        <v>10</v>
      </c>
      <c r="O26" s="32" t="s">
        <v>9</v>
      </c>
      <c r="P26" s="37" t="s">
        <v>10</v>
      </c>
    </row>
    <row r="27" spans="1:26" x14ac:dyDescent="0.25">
      <c r="A27" s="37" t="s">
        <v>19</v>
      </c>
      <c r="B27" s="11">
        <v>1</v>
      </c>
      <c r="D27" s="14"/>
      <c r="E27" s="11">
        <v>611.59904332514009</v>
      </c>
      <c r="F27" s="11">
        <v>611.59904332514009</v>
      </c>
      <c r="J27" s="11">
        <v>142.45934212953273</v>
      </c>
      <c r="K27" s="11">
        <v>142.45934212953273</v>
      </c>
      <c r="O27" s="11">
        <v>82.97512303107564</v>
      </c>
      <c r="P27" s="11">
        <v>82.97512303107564</v>
      </c>
      <c r="S27" s="10"/>
      <c r="T27" s="10"/>
      <c r="U27" s="10"/>
    </row>
    <row r="28" spans="1:26" x14ac:dyDescent="0.25">
      <c r="A28" s="37" t="s">
        <v>11</v>
      </c>
      <c r="B28" s="11">
        <v>22</v>
      </c>
      <c r="D28" s="14"/>
      <c r="E28" s="11">
        <v>1203.2237693931247</v>
      </c>
      <c r="F28" s="11">
        <v>574.35363404176735</v>
      </c>
      <c r="J28" s="11">
        <v>280.26692124803253</v>
      </c>
      <c r="K28" s="11">
        <v>133.78376647566122</v>
      </c>
      <c r="O28" s="11">
        <v>163.24129461970693</v>
      </c>
      <c r="P28" s="11">
        <v>77.92275308717565</v>
      </c>
      <c r="S28" s="10"/>
      <c r="T28" s="10"/>
      <c r="U28" s="10"/>
    </row>
    <row r="29" spans="1:26" x14ac:dyDescent="0.25">
      <c r="A29" s="37" t="s">
        <v>12</v>
      </c>
      <c r="B29" s="11">
        <v>165</v>
      </c>
      <c r="D29" s="14"/>
      <c r="E29" s="11">
        <v>1349.580932743575</v>
      </c>
      <c r="F29" s="11">
        <v>650.69895137924595</v>
      </c>
      <c r="J29" s="11">
        <v>314.35671972230188</v>
      </c>
      <c r="K29" s="11">
        <v>151.56687457650571</v>
      </c>
      <c r="O29" s="11">
        <v>183.09719231596762</v>
      </c>
      <c r="P29" s="11">
        <v>88.28079045016861</v>
      </c>
    </row>
    <row r="30" spans="1:26" x14ac:dyDescent="0.25">
      <c r="A30" s="37" t="s">
        <v>13</v>
      </c>
      <c r="B30" s="11">
        <v>217</v>
      </c>
      <c r="D30" s="14"/>
      <c r="E30" s="11">
        <v>2248.5699798107244</v>
      </c>
      <c r="F30" s="11">
        <v>982.69671368540264</v>
      </c>
      <c r="J30" s="11">
        <v>523.75793276689592</v>
      </c>
      <c r="K30" s="11">
        <v>228.89837446571528</v>
      </c>
      <c r="O30" s="11">
        <v>305.0638756616014</v>
      </c>
      <c r="P30" s="11">
        <v>133.32259957916307</v>
      </c>
    </row>
    <row r="31" spans="1:26" x14ac:dyDescent="0.25">
      <c r="A31" s="37" t="s">
        <v>14</v>
      </c>
      <c r="B31" s="11">
        <v>1884</v>
      </c>
      <c r="E31" s="11">
        <v>3113.7252762608655</v>
      </c>
      <c r="F31" s="11">
        <v>1414.362029081627</v>
      </c>
      <c r="J31" s="11">
        <v>725.27808038049511</v>
      </c>
      <c r="K31" s="11">
        <v>329.44657902413223</v>
      </c>
      <c r="O31" s="11">
        <v>422.43951196302555</v>
      </c>
      <c r="P31" s="11">
        <v>191.8870137254498</v>
      </c>
    </row>
    <row r="32" spans="1:26" x14ac:dyDescent="0.25">
      <c r="A32" s="37" t="s">
        <v>15</v>
      </c>
      <c r="B32" s="11">
        <v>233</v>
      </c>
      <c r="E32" s="11">
        <v>3206.607091613866</v>
      </c>
      <c r="F32" s="11">
        <v>1408.7202383671861</v>
      </c>
      <c r="J32" s="11">
        <v>746.91281997771091</v>
      </c>
      <c r="K32" s="11">
        <v>328.13259146100762</v>
      </c>
      <c r="O32" s="11">
        <v>435.03997709817702</v>
      </c>
      <c r="P32" s="11">
        <v>191.12118465031122</v>
      </c>
    </row>
    <row r="33" spans="1:24" x14ac:dyDescent="0.25">
      <c r="A33" s="37" t="s">
        <v>16</v>
      </c>
      <c r="B33" s="11">
        <v>185</v>
      </c>
      <c r="E33" s="11">
        <v>3572.861118117994</v>
      </c>
      <c r="F33" s="11">
        <v>1600.7095607685671</v>
      </c>
      <c r="J33" s="11">
        <v>832.22399230592487</v>
      </c>
      <c r="K33" s="11">
        <v>372.85221863883282</v>
      </c>
      <c r="O33" s="11">
        <v>484.72956469075126</v>
      </c>
      <c r="P33" s="11">
        <v>217.16868445413598</v>
      </c>
    </row>
    <row r="36" spans="1:24" x14ac:dyDescent="0.25">
      <c r="A36" s="37" t="s">
        <v>59</v>
      </c>
      <c r="D36" s="78" t="s">
        <v>30</v>
      </c>
      <c r="E36" s="78"/>
      <c r="F36" s="78"/>
      <c r="G36" s="78"/>
      <c r="H36" s="78"/>
      <c r="I36" s="77" t="s">
        <v>31</v>
      </c>
      <c r="J36" s="77"/>
      <c r="K36" s="77"/>
      <c r="L36" s="77"/>
      <c r="M36" s="77"/>
      <c r="N36" s="76" t="s">
        <v>32</v>
      </c>
      <c r="O36" s="76"/>
      <c r="P36" s="76"/>
      <c r="Q36" s="76"/>
      <c r="R36" s="76"/>
    </row>
    <row r="37" spans="1:24" x14ac:dyDescent="0.25">
      <c r="A37" s="37" t="s">
        <v>7</v>
      </c>
      <c r="B37" s="37" t="s">
        <v>8</v>
      </c>
      <c r="E37" s="37" t="s">
        <v>9</v>
      </c>
      <c r="F37" s="37" t="s">
        <v>10</v>
      </c>
      <c r="J37" s="37" t="s">
        <v>9</v>
      </c>
      <c r="K37" s="37" t="s">
        <v>10</v>
      </c>
      <c r="O37" s="32" t="s">
        <v>9</v>
      </c>
      <c r="P37" s="37" t="s">
        <v>10</v>
      </c>
    </row>
    <row r="38" spans="1:24" x14ac:dyDescent="0.25">
      <c r="A38" s="37" t="s">
        <v>19</v>
      </c>
      <c r="B38" s="11">
        <v>1</v>
      </c>
      <c r="E38" s="11">
        <v>1791.0950035334699</v>
      </c>
      <c r="F38" s="11">
        <v>1791.0950035334699</v>
      </c>
      <c r="J38" s="11">
        <v>417.19820592603327</v>
      </c>
      <c r="K38" s="11">
        <v>417.19820592603327</v>
      </c>
      <c r="O38" s="11">
        <v>242.99781861340753</v>
      </c>
      <c r="P38" s="11">
        <v>242.99781861340753</v>
      </c>
      <c r="S38" s="10"/>
      <c r="T38" s="12"/>
      <c r="U38" s="10"/>
      <c r="X38" s="12"/>
    </row>
    <row r="39" spans="1:24" x14ac:dyDescent="0.25">
      <c r="A39" s="37" t="s">
        <v>11</v>
      </c>
      <c r="B39" s="11">
        <v>22</v>
      </c>
      <c r="E39" s="11">
        <v>1341.9286967052826</v>
      </c>
      <c r="F39" s="11">
        <v>669.56858923706648</v>
      </c>
      <c r="J39" s="11">
        <v>312.57464781910443</v>
      </c>
      <c r="K39" s="11">
        <v>155.9629423293303</v>
      </c>
      <c r="O39" s="11">
        <v>182.05896621255854</v>
      </c>
      <c r="P39" s="11">
        <v>90.840058529810733</v>
      </c>
      <c r="S39" s="10"/>
      <c r="T39" s="12"/>
      <c r="U39" s="10"/>
      <c r="X39" s="12"/>
    </row>
    <row r="40" spans="1:24" x14ac:dyDescent="0.25">
      <c r="A40" s="37" t="s">
        <v>12</v>
      </c>
      <c r="B40" s="11">
        <v>165</v>
      </c>
      <c r="E40" s="11">
        <v>1767.7467945289886</v>
      </c>
      <c r="F40" s="11">
        <v>722.77487724738796</v>
      </c>
      <c r="J40" s="11">
        <v>411.76029889394795</v>
      </c>
      <c r="K40" s="11">
        <v>168.35548066070282</v>
      </c>
      <c r="O40" s="11">
        <v>239.83048959952617</v>
      </c>
      <c r="P40" s="11">
        <v>98.059086596539402</v>
      </c>
    </row>
    <row r="41" spans="1:24" x14ac:dyDescent="0.25">
      <c r="A41" s="37" t="s">
        <v>13</v>
      </c>
      <c r="B41" s="11">
        <v>217</v>
      </c>
      <c r="E41" s="11">
        <v>3504.0329437964929</v>
      </c>
      <c r="F41" s="11">
        <v>1902.8700173183206</v>
      </c>
      <c r="J41" s="11">
        <v>816.19234303225562</v>
      </c>
      <c r="K41" s="11">
        <v>443.23457704917121</v>
      </c>
      <c r="O41" s="11">
        <v>475.39214187308903</v>
      </c>
      <c r="P41" s="11">
        <v>258.16272193770874</v>
      </c>
    </row>
    <row r="42" spans="1:24" x14ac:dyDescent="0.25">
      <c r="A42" s="37" t="s">
        <v>14</v>
      </c>
      <c r="B42" s="11">
        <v>1884</v>
      </c>
      <c r="E42" s="11">
        <v>4180.6365765240389</v>
      </c>
      <c r="F42" s="11">
        <v>2007.2200141879323</v>
      </c>
      <c r="J42" s="11">
        <v>973.79297854864149</v>
      </c>
      <c r="K42" s="11">
        <v>467.54035965595267</v>
      </c>
      <c r="O42" s="11">
        <v>567.18681737278814</v>
      </c>
      <c r="P42" s="11">
        <v>272.31916087901726</v>
      </c>
    </row>
    <row r="43" spans="1:24" x14ac:dyDescent="0.25">
      <c r="A43" s="37" t="s">
        <v>15</v>
      </c>
      <c r="B43" s="11">
        <v>233</v>
      </c>
      <c r="E43" s="11">
        <v>4089.7663860733678</v>
      </c>
      <c r="F43" s="11">
        <v>1919.8954493684878</v>
      </c>
      <c r="J43" s="11">
        <v>952.62632329151222</v>
      </c>
      <c r="K43" s="11">
        <v>447.20013030845757</v>
      </c>
      <c r="O43" s="11">
        <v>554.85876459660074</v>
      </c>
      <c r="P43" s="11">
        <v>260.47246664182569</v>
      </c>
    </row>
    <row r="44" spans="1:24" x14ac:dyDescent="0.25">
      <c r="A44" s="37" t="s">
        <v>16</v>
      </c>
      <c r="B44" s="11">
        <v>185</v>
      </c>
      <c r="E44" s="11">
        <v>4375.03017753528</v>
      </c>
      <c r="F44" s="11">
        <v>2224.2497182304069</v>
      </c>
      <c r="J44" s="11">
        <v>1019.0736593488155</v>
      </c>
      <c r="K44" s="11">
        <v>518.0936327252175</v>
      </c>
      <c r="O44" s="11">
        <v>593.56059227978915</v>
      </c>
      <c r="P44" s="11">
        <v>301.76445951122469</v>
      </c>
    </row>
    <row r="49" spans="7:12" x14ac:dyDescent="0.25">
      <c r="G49" s="37"/>
      <c r="H49" s="37"/>
      <c r="I49" s="37"/>
      <c r="J49" s="37"/>
      <c r="K49" s="32"/>
      <c r="L49" s="37"/>
    </row>
    <row r="50" spans="7:12" x14ac:dyDescent="0.25">
      <c r="G50" s="10"/>
      <c r="H50" s="12"/>
      <c r="I50" s="10"/>
      <c r="J50" s="12"/>
      <c r="K50" s="10"/>
      <c r="L50" s="12"/>
    </row>
    <row r="51" spans="7:12" x14ac:dyDescent="0.25">
      <c r="G51" s="10"/>
      <c r="H51" s="12"/>
      <c r="I51" s="10"/>
      <c r="J51" s="12"/>
      <c r="K51" s="10"/>
      <c r="L51" s="12"/>
    </row>
    <row r="52" spans="7:12" x14ac:dyDescent="0.25">
      <c r="G52" s="10"/>
      <c r="H52" s="10"/>
      <c r="I52" s="10"/>
      <c r="J52" s="10"/>
      <c r="K52" s="10"/>
      <c r="L52" s="10"/>
    </row>
    <row r="53" spans="7:12" x14ac:dyDescent="0.25">
      <c r="G53" s="14"/>
      <c r="H53" s="10"/>
      <c r="I53" s="10"/>
      <c r="J53" s="10"/>
      <c r="K53" s="10"/>
      <c r="L53" s="10"/>
    </row>
    <row r="54" spans="7:12" x14ac:dyDescent="0.25">
      <c r="G54" s="14"/>
      <c r="H54" s="14"/>
      <c r="I54" s="10"/>
      <c r="J54" s="10"/>
      <c r="K54" s="10"/>
      <c r="L54" s="10"/>
    </row>
    <row r="55" spans="7:12" x14ac:dyDescent="0.25">
      <c r="G55" s="14"/>
      <c r="H55" s="10"/>
      <c r="I55" s="10"/>
      <c r="J55" s="10"/>
      <c r="K55" s="10"/>
      <c r="L55" s="10"/>
    </row>
    <row r="56" spans="7:12" x14ac:dyDescent="0.25">
      <c r="G56" s="14"/>
      <c r="H56" s="14"/>
      <c r="I56" s="10"/>
      <c r="J56" s="10"/>
      <c r="K56" s="10"/>
      <c r="L56" s="10"/>
    </row>
  </sheetData>
  <mergeCells count="12">
    <mergeCell ref="D25:H25"/>
    <mergeCell ref="I25:M25"/>
    <mergeCell ref="N25:R25"/>
    <mergeCell ref="D36:H36"/>
    <mergeCell ref="I36:M36"/>
    <mergeCell ref="N36:R36"/>
    <mergeCell ref="D14:H14"/>
    <mergeCell ref="I14:M14"/>
    <mergeCell ref="N14:R14"/>
    <mergeCell ref="D3:H3"/>
    <mergeCell ref="I3:M3"/>
    <mergeCell ref="N3:R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E82D4-83D0-48DA-9C74-551B768F00FC}">
  <dimension ref="B1:AG55"/>
  <sheetViews>
    <sheetView topLeftCell="K1" workbookViewId="0">
      <selection activeCell="R12" sqref="R12"/>
    </sheetView>
  </sheetViews>
  <sheetFormatPr defaultRowHeight="15" x14ac:dyDescent="0.25"/>
  <sheetData>
    <row r="1" spans="2:33" x14ac:dyDescent="0.25">
      <c r="U1" s="1" t="s">
        <v>38</v>
      </c>
    </row>
    <row r="2" spans="2:33" x14ac:dyDescent="0.25">
      <c r="B2" s="1" t="s">
        <v>27</v>
      </c>
      <c r="E2" s="36" t="s">
        <v>21</v>
      </c>
      <c r="F2" s="36"/>
      <c r="G2" s="36"/>
      <c r="H2" s="36"/>
      <c r="I2" s="73" t="s">
        <v>22</v>
      </c>
      <c r="J2" s="73"/>
      <c r="K2" s="73"/>
      <c r="L2" s="73"/>
      <c r="M2" s="74" t="s">
        <v>23</v>
      </c>
      <c r="N2" s="74"/>
      <c r="O2" s="74"/>
      <c r="P2" s="74"/>
      <c r="Q2" s="74"/>
      <c r="T2" s="1"/>
      <c r="U2" s="36" t="s">
        <v>21</v>
      </c>
      <c r="V2" s="36"/>
      <c r="W2" s="36"/>
      <c r="X2" s="36"/>
      <c r="Y2" s="73" t="s">
        <v>22</v>
      </c>
      <c r="Z2" s="73"/>
      <c r="AA2" s="73"/>
      <c r="AB2" s="73"/>
      <c r="AC2" s="74" t="s">
        <v>23</v>
      </c>
      <c r="AD2" s="74"/>
      <c r="AE2" s="74"/>
      <c r="AF2" s="74"/>
      <c r="AG2" s="74"/>
    </row>
    <row r="3" spans="2:33" x14ac:dyDescent="0.25">
      <c r="F3" s="67" t="s">
        <v>37</v>
      </c>
      <c r="G3" s="67"/>
      <c r="H3" s="33"/>
      <c r="I3" s="53"/>
      <c r="J3" s="67" t="s">
        <v>37</v>
      </c>
      <c r="K3" s="67"/>
      <c r="N3" s="67" t="s">
        <v>37</v>
      </c>
      <c r="O3" s="67"/>
      <c r="S3" s="1"/>
      <c r="T3" s="1"/>
      <c r="V3" s="67" t="s">
        <v>38</v>
      </c>
      <c r="W3" s="67"/>
      <c r="X3" s="33"/>
      <c r="Y3" s="53"/>
      <c r="Z3" s="67" t="s">
        <v>38</v>
      </c>
      <c r="AA3" s="67"/>
      <c r="AD3" s="67" t="s">
        <v>38</v>
      </c>
      <c r="AE3" s="67"/>
    </row>
    <row r="4" spans="2:33" x14ac:dyDescent="0.25">
      <c r="B4" s="1" t="s">
        <v>7</v>
      </c>
      <c r="C4" s="1" t="s">
        <v>8</v>
      </c>
      <c r="F4" s="1" t="s">
        <v>9</v>
      </c>
      <c r="G4" s="1" t="s">
        <v>10</v>
      </c>
      <c r="H4" s="1"/>
      <c r="J4" s="1" t="s">
        <v>9</v>
      </c>
      <c r="K4" s="1" t="s">
        <v>10</v>
      </c>
      <c r="N4" s="1" t="s">
        <v>9</v>
      </c>
      <c r="O4" s="1" t="s">
        <v>10</v>
      </c>
      <c r="S4" s="1"/>
      <c r="T4" s="1"/>
      <c r="V4" s="1" t="s">
        <v>9</v>
      </c>
      <c r="W4" s="1" t="s">
        <v>10</v>
      </c>
      <c r="X4" s="1"/>
      <c r="Z4" s="1" t="s">
        <v>9</v>
      </c>
      <c r="AA4" s="1" t="s">
        <v>10</v>
      </c>
      <c r="AD4" s="1" t="s">
        <v>9</v>
      </c>
      <c r="AE4" s="1" t="s">
        <v>10</v>
      </c>
    </row>
    <row r="5" spans="2:33" x14ac:dyDescent="0.25">
      <c r="B5" s="1" t="s">
        <v>11</v>
      </c>
      <c r="C5">
        <v>5</v>
      </c>
      <c r="F5">
        <v>1.1052240010753711</v>
      </c>
      <c r="G5">
        <v>1.2318218523987428</v>
      </c>
      <c r="J5">
        <v>1.5825601817759583</v>
      </c>
      <c r="K5">
        <v>2.6028856535681291</v>
      </c>
      <c r="N5">
        <v>2.1491516290294976</v>
      </c>
      <c r="O5">
        <v>4.9252145012522979</v>
      </c>
      <c r="T5" s="1"/>
      <c r="V5">
        <v>3.391166642089917E-2</v>
      </c>
      <c r="W5">
        <v>7.197000814083164E-2</v>
      </c>
      <c r="Z5">
        <v>0.16534203316018309</v>
      </c>
      <c r="AA5">
        <v>0.37557739339640028</v>
      </c>
      <c r="AD5">
        <v>0.29049309695730741</v>
      </c>
      <c r="AE5">
        <v>0.70140765776367808</v>
      </c>
    </row>
    <row r="6" spans="2:33" x14ac:dyDescent="0.25">
      <c r="B6" s="1" t="s">
        <v>12</v>
      </c>
      <c r="C6">
        <v>74</v>
      </c>
      <c r="F6">
        <v>1.0962328579437555</v>
      </c>
      <c r="G6">
        <v>1.3108148931444958</v>
      </c>
      <c r="J6">
        <v>1.5243458239170242</v>
      </c>
      <c r="K6">
        <v>3.461843644956264</v>
      </c>
      <c r="N6">
        <v>2.0190132800317557</v>
      </c>
      <c r="O6">
        <v>7.9221990163589604</v>
      </c>
      <c r="T6" s="1"/>
      <c r="V6">
        <v>3.1100359840654759E-2</v>
      </c>
      <c r="W6">
        <v>9.4411015553892919E-2</v>
      </c>
      <c r="Z6">
        <v>0.15087414920654646</v>
      </c>
      <c r="AA6">
        <v>0.51275692486100666</v>
      </c>
      <c r="AD6">
        <v>0.26390100304221775</v>
      </c>
      <c r="AE6">
        <v>0.99349545306464015</v>
      </c>
    </row>
    <row r="7" spans="2:33" x14ac:dyDescent="0.25">
      <c r="B7" s="1" t="s">
        <v>13</v>
      </c>
      <c r="C7">
        <v>94</v>
      </c>
      <c r="F7">
        <v>1.0497557313828647</v>
      </c>
      <c r="G7">
        <v>1.1446108190294586</v>
      </c>
      <c r="J7">
        <v>1.2495621835419646</v>
      </c>
      <c r="K7">
        <v>1.858386329475904</v>
      </c>
      <c r="N7">
        <v>1.4496498743722168</v>
      </c>
      <c r="O7">
        <v>2.8090534534461833</v>
      </c>
      <c r="T7" s="1"/>
      <c r="V7">
        <v>1.631753364419861E-2</v>
      </c>
      <c r="W7">
        <v>4.6050413622808602E-2</v>
      </c>
      <c r="Z7">
        <v>7.7091564067732474E-2</v>
      </c>
      <c r="AA7">
        <v>0.22945319724905974</v>
      </c>
      <c r="AD7">
        <v>0.1317600874545187</v>
      </c>
      <c r="AE7">
        <v>0.41097721661631609</v>
      </c>
    </row>
    <row r="8" spans="2:33" x14ac:dyDescent="0.25">
      <c r="B8" s="1" t="s">
        <v>14</v>
      </c>
      <c r="C8">
        <v>893</v>
      </c>
      <c r="F8">
        <v>1.0374351210839055</v>
      </c>
      <c r="G8">
        <v>1.1065733519320877</v>
      </c>
      <c r="J8">
        <v>1.1836752794233094</v>
      </c>
      <c r="K8">
        <v>1.5914446561792173</v>
      </c>
      <c r="N8">
        <v>1.3245071164794724</v>
      </c>
      <c r="O8">
        <v>2.1692980895237488</v>
      </c>
      <c r="T8" s="1"/>
      <c r="V8">
        <v>1.2325823564048028E-2</v>
      </c>
      <c r="W8">
        <v>3.4332257547036442E-2</v>
      </c>
      <c r="Z8">
        <v>5.7817772124869576E-2</v>
      </c>
      <c r="AA8">
        <v>0.1675187038206534</v>
      </c>
      <c r="AD8">
        <v>9.8208410444285008E-2</v>
      </c>
      <c r="AE8">
        <v>0.29451298543205368</v>
      </c>
    </row>
    <row r="9" spans="2:33" x14ac:dyDescent="0.25">
      <c r="B9" s="1" t="s">
        <v>15</v>
      </c>
      <c r="C9">
        <v>75</v>
      </c>
      <c r="F9">
        <v>1.0333350359001288</v>
      </c>
      <c r="G9">
        <v>1.1251766448578295</v>
      </c>
      <c r="J9">
        <v>1.1623629768342461</v>
      </c>
      <c r="K9">
        <v>1.7179584851352707</v>
      </c>
      <c r="N9">
        <v>1.2849994670121494</v>
      </c>
      <c r="O9">
        <v>2.4642670760152972</v>
      </c>
      <c r="T9" s="1"/>
      <c r="V9">
        <v>1.0990446213736932E-2</v>
      </c>
      <c r="W9">
        <v>4.0096343656552971E-2</v>
      </c>
      <c r="Z9">
        <v>5.1430544991965588E-2</v>
      </c>
      <c r="AA9">
        <v>0.19767105821201719</v>
      </c>
      <c r="AD9">
        <v>8.7178818653370738E-2</v>
      </c>
      <c r="AE9">
        <v>0.35071148157671761</v>
      </c>
    </row>
    <row r="10" spans="2:33" x14ac:dyDescent="0.25">
      <c r="B10" s="1" t="s">
        <v>16</v>
      </c>
      <c r="C10">
        <v>53</v>
      </c>
      <c r="F10">
        <v>1.0274273326831667</v>
      </c>
      <c r="G10">
        <v>1.0984551839848054</v>
      </c>
      <c r="J10">
        <v>1.1321836555191702</v>
      </c>
      <c r="K10">
        <v>1.5385761093309129</v>
      </c>
      <c r="N10">
        <v>1.2298764011506047</v>
      </c>
      <c r="O10">
        <v>2.050524554456405</v>
      </c>
      <c r="T10" s="1"/>
      <c r="V10">
        <v>9.0601107199047466E-3</v>
      </c>
      <c r="W10">
        <v>3.1796651835119857E-2</v>
      </c>
      <c r="Z10">
        <v>4.2250935643234351E-2</v>
      </c>
      <c r="AA10">
        <v>0.15444432940789629</v>
      </c>
      <c r="AD10">
        <v>7.1405379895606455E-2</v>
      </c>
      <c r="AE10">
        <v>0.27044243465565176</v>
      </c>
    </row>
    <row r="13" spans="2:33" x14ac:dyDescent="0.25">
      <c r="B13" s="1" t="s">
        <v>28</v>
      </c>
      <c r="D13" s="18"/>
      <c r="E13" s="36" t="s">
        <v>21</v>
      </c>
      <c r="F13" s="36"/>
      <c r="G13" s="36"/>
      <c r="H13" s="36"/>
      <c r="I13" s="73" t="s">
        <v>22</v>
      </c>
      <c r="J13" s="73"/>
      <c r="K13" s="73"/>
      <c r="L13" s="73"/>
      <c r="M13" s="74" t="s">
        <v>23</v>
      </c>
      <c r="N13" s="74"/>
      <c r="O13" s="74"/>
      <c r="P13" s="74"/>
      <c r="Q13" s="74"/>
      <c r="S13" s="11"/>
      <c r="U13" s="36" t="s">
        <v>21</v>
      </c>
      <c r="V13" s="36"/>
      <c r="W13" s="36"/>
      <c r="X13" s="36"/>
      <c r="Y13" s="73" t="s">
        <v>22</v>
      </c>
      <c r="Z13" s="73"/>
      <c r="AA13" s="73"/>
      <c r="AB13" s="73"/>
      <c r="AC13" s="74" t="s">
        <v>23</v>
      </c>
      <c r="AD13" s="74"/>
      <c r="AE13" s="74"/>
      <c r="AF13" s="74"/>
      <c r="AG13" s="74"/>
    </row>
    <row r="14" spans="2:33" x14ac:dyDescent="0.25">
      <c r="F14" s="67" t="s">
        <v>37</v>
      </c>
      <c r="G14" s="67"/>
      <c r="H14" s="33"/>
      <c r="I14" s="53"/>
      <c r="J14" s="67" t="s">
        <v>37</v>
      </c>
      <c r="K14" s="67"/>
      <c r="N14" s="67" t="s">
        <v>37</v>
      </c>
      <c r="O14" s="67"/>
      <c r="V14" s="67" t="s">
        <v>38</v>
      </c>
      <c r="W14" s="67"/>
      <c r="X14" s="33"/>
      <c r="Y14" s="53"/>
      <c r="Z14" s="67" t="s">
        <v>38</v>
      </c>
      <c r="AA14" s="67"/>
      <c r="AD14" s="67" t="s">
        <v>38</v>
      </c>
      <c r="AE14" s="67"/>
    </row>
    <row r="15" spans="2:33" x14ac:dyDescent="0.25">
      <c r="B15" s="1" t="s">
        <v>7</v>
      </c>
      <c r="C15" s="1" t="s">
        <v>8</v>
      </c>
      <c r="D15" s="18"/>
      <c r="F15" s="1" t="s">
        <v>9</v>
      </c>
      <c r="G15" s="1" t="s">
        <v>10</v>
      </c>
      <c r="H15" s="1"/>
      <c r="J15" s="1" t="s">
        <v>9</v>
      </c>
      <c r="K15" s="1" t="s">
        <v>10</v>
      </c>
      <c r="N15" s="1" t="s">
        <v>9</v>
      </c>
      <c r="O15" s="1" t="s">
        <v>10</v>
      </c>
      <c r="R15" s="11"/>
      <c r="S15" s="11"/>
      <c r="T15" s="11"/>
      <c r="V15" s="1" t="s">
        <v>9</v>
      </c>
      <c r="W15" s="1" t="s">
        <v>10</v>
      </c>
      <c r="X15" s="1"/>
      <c r="Z15" s="1" t="s">
        <v>9</v>
      </c>
      <c r="AA15" s="1" t="s">
        <v>10</v>
      </c>
      <c r="AD15" s="1" t="s">
        <v>9</v>
      </c>
      <c r="AE15" s="1" t="s">
        <v>10</v>
      </c>
    </row>
    <row r="16" spans="2:33" x14ac:dyDescent="0.25">
      <c r="B16" s="1" t="s">
        <v>19</v>
      </c>
      <c r="C16">
        <v>1</v>
      </c>
      <c r="D16" s="19"/>
      <c r="F16">
        <v>1.1423711579621836</v>
      </c>
      <c r="G16">
        <v>1.1423711579621836</v>
      </c>
      <c r="J16">
        <v>1.8417605727080268</v>
      </c>
      <c r="K16">
        <v>1.8417605727080268</v>
      </c>
      <c r="N16">
        <v>2.7672939017148646</v>
      </c>
      <c r="O16">
        <v>2.7672939017148646</v>
      </c>
      <c r="V16">
        <v>4.5367698863053162E-2</v>
      </c>
      <c r="W16">
        <v>4.5367698863053162E-2</v>
      </c>
      <c r="Z16">
        <v>0.22577584010132024</v>
      </c>
      <c r="AA16">
        <v>0.22577584010132024</v>
      </c>
      <c r="AD16">
        <v>0.40395039057936072</v>
      </c>
      <c r="AE16">
        <v>0.40395039057936072</v>
      </c>
    </row>
    <row r="17" spans="2:33" x14ac:dyDescent="0.25">
      <c r="B17" s="1" t="s">
        <v>11</v>
      </c>
      <c r="C17">
        <v>19</v>
      </c>
      <c r="D17" s="19"/>
      <c r="F17">
        <v>1.1454163400872048</v>
      </c>
      <c r="G17">
        <v>1.6160175372598677</v>
      </c>
      <c r="J17">
        <v>1.8641999674237779</v>
      </c>
      <c r="K17">
        <v>9.0453688884325327</v>
      </c>
      <c r="N17">
        <v>2.823763909740348</v>
      </c>
      <c r="O17">
        <v>39.269137394068828</v>
      </c>
      <c r="R17" s="11"/>
      <c r="V17">
        <v>4.6295742438215971E-2</v>
      </c>
      <c r="W17">
        <v>0.17349710669158055</v>
      </c>
      <c r="Z17">
        <v>0.23073390608049985</v>
      </c>
      <c r="AA17">
        <v>1.0835731919040235</v>
      </c>
      <c r="AD17">
        <v>0.41343593235705484</v>
      </c>
      <c r="AE17">
        <v>2.3989944371767122</v>
      </c>
    </row>
    <row r="18" spans="2:33" x14ac:dyDescent="0.25">
      <c r="B18" s="1" t="s">
        <v>12</v>
      </c>
      <c r="C18">
        <v>136</v>
      </c>
      <c r="D18" s="19"/>
      <c r="F18">
        <v>1.0717226985565598</v>
      </c>
      <c r="G18">
        <v>1.1891594093839244</v>
      </c>
      <c r="J18">
        <v>1.3740079885752987</v>
      </c>
      <c r="K18">
        <v>2.2139399401085984</v>
      </c>
      <c r="N18">
        <v>1.6982622883133769</v>
      </c>
      <c r="O18">
        <v>3.7608321289713307</v>
      </c>
      <c r="V18">
        <v>2.3357734555066255E-2</v>
      </c>
      <c r="W18">
        <v>5.9448927211641585E-2</v>
      </c>
      <c r="Z18">
        <v>0.11172256111035694</v>
      </c>
      <c r="AA18">
        <v>0.30333266020909755</v>
      </c>
      <c r="AD18">
        <v>0.19307640041019469</v>
      </c>
      <c r="AE18">
        <v>0.55511072352828927</v>
      </c>
    </row>
    <row r="19" spans="2:33" x14ac:dyDescent="0.25">
      <c r="B19" s="1" t="s">
        <v>13</v>
      </c>
      <c r="C19" s="15">
        <v>201</v>
      </c>
      <c r="D19" s="19"/>
      <c r="F19">
        <v>1.0520460637842535</v>
      </c>
      <c r="G19">
        <v>1.1179491650955895</v>
      </c>
      <c r="J19">
        <v>1.2622013715086213</v>
      </c>
      <c r="K19">
        <v>1.6679529185668109</v>
      </c>
      <c r="N19">
        <v>1.474170602055314</v>
      </c>
      <c r="O19">
        <v>2.3460052636273305</v>
      </c>
      <c r="R19" s="11"/>
      <c r="V19">
        <v>1.7056122667899604E-2</v>
      </c>
      <c r="W19">
        <v>3.7864567123948464E-2</v>
      </c>
      <c r="Z19">
        <v>8.0710943507518368E-2</v>
      </c>
      <c r="AA19">
        <v>0.18593602711933691</v>
      </c>
      <c r="AD19">
        <v>0.13810565714168258</v>
      </c>
      <c r="AE19">
        <v>0.32874913271059419</v>
      </c>
    </row>
    <row r="20" spans="2:33" x14ac:dyDescent="0.25">
      <c r="B20" s="1" t="s">
        <v>14</v>
      </c>
      <c r="C20" s="15">
        <v>1709</v>
      </c>
      <c r="F20">
        <v>1.0333238351691563</v>
      </c>
      <c r="G20">
        <v>1.0863668364834091</v>
      </c>
      <c r="J20">
        <v>1.1623408584293187</v>
      </c>
      <c r="K20">
        <v>1.4625205663423744</v>
      </c>
      <c r="N20">
        <v>1.2850034299008428</v>
      </c>
      <c r="O20">
        <v>1.8844520137943601</v>
      </c>
      <c r="R20" s="11"/>
      <c r="V20">
        <v>1.0986793357523627E-2</v>
      </c>
      <c r="W20">
        <v>2.7997755601861848E-2</v>
      </c>
      <c r="Z20">
        <v>5.1423875786068315E-2</v>
      </c>
      <c r="AA20">
        <v>0.13509966103794663</v>
      </c>
      <c r="AD20">
        <v>8.7179936258041615E-2</v>
      </c>
      <c r="AE20">
        <v>0.23517462468588296</v>
      </c>
    </row>
    <row r="21" spans="2:33" x14ac:dyDescent="0.25">
      <c r="B21" s="1" t="s">
        <v>15</v>
      </c>
      <c r="C21">
        <v>200</v>
      </c>
      <c r="F21">
        <v>1.0277294911275483</v>
      </c>
      <c r="G21">
        <v>1.0704926749835821</v>
      </c>
      <c r="J21">
        <v>1.1338166269401735</v>
      </c>
      <c r="K21">
        <v>1.3668545650074764</v>
      </c>
      <c r="N21">
        <v>1.2328342817216742</v>
      </c>
      <c r="O21">
        <v>1.6834347564355141</v>
      </c>
      <c r="V21">
        <v>9.1590199531381734E-3</v>
      </c>
      <c r="W21">
        <v>2.2966079759052075E-2</v>
      </c>
      <c r="Z21">
        <v>4.2751781472781164E-2</v>
      </c>
      <c r="AA21">
        <v>0.1097899028833946</v>
      </c>
      <c r="AD21">
        <v>7.2263610301529363E-2</v>
      </c>
      <c r="AE21">
        <v>0.18959399477974423</v>
      </c>
    </row>
    <row r="22" spans="2:33" x14ac:dyDescent="0.25">
      <c r="B22" s="1" t="s">
        <v>16</v>
      </c>
      <c r="C22">
        <v>140</v>
      </c>
      <c r="F22">
        <v>1.0287492687164757</v>
      </c>
      <c r="G22">
        <v>1.063752736188706</v>
      </c>
      <c r="J22">
        <v>1.1389178473830672</v>
      </c>
      <c r="K22">
        <v>1.3278939845987319</v>
      </c>
      <c r="N22">
        <v>1.2420710549837821</v>
      </c>
      <c r="O22">
        <v>1.6042510759281807</v>
      </c>
      <c r="P22" s="19"/>
      <c r="Q22" s="19"/>
      <c r="V22">
        <v>9.4926932149490047E-3</v>
      </c>
      <c r="W22">
        <v>2.0814656168828313E-2</v>
      </c>
      <c r="Z22">
        <v>4.431327710063749E-2</v>
      </c>
      <c r="AA22">
        <v>9.9143681928524463E-2</v>
      </c>
      <c r="AD22">
        <v>7.4934859578005608E-2</v>
      </c>
      <c r="AE22">
        <v>0.17064203102930511</v>
      </c>
    </row>
    <row r="25" spans="2:33" x14ac:dyDescent="0.25">
      <c r="B25" s="1" t="s">
        <v>58</v>
      </c>
      <c r="E25" s="36" t="s">
        <v>21</v>
      </c>
      <c r="F25" s="36"/>
      <c r="G25" s="36"/>
      <c r="H25" s="36"/>
      <c r="I25" s="73" t="s">
        <v>22</v>
      </c>
      <c r="J25" s="73"/>
      <c r="K25" s="73"/>
      <c r="L25" s="73"/>
      <c r="M25" s="74" t="s">
        <v>23</v>
      </c>
      <c r="N25" s="74"/>
      <c r="O25" s="74"/>
      <c r="P25" s="74"/>
      <c r="Q25" s="74"/>
      <c r="U25" s="36" t="s">
        <v>21</v>
      </c>
      <c r="V25" s="36"/>
      <c r="W25" s="36"/>
      <c r="X25" s="36"/>
      <c r="Y25" s="73" t="s">
        <v>22</v>
      </c>
      <c r="Z25" s="73"/>
      <c r="AA25" s="73"/>
      <c r="AB25" s="73"/>
      <c r="AC25" s="74" t="s">
        <v>23</v>
      </c>
      <c r="AD25" s="74"/>
      <c r="AE25" s="74"/>
      <c r="AF25" s="74"/>
      <c r="AG25" s="74"/>
    </row>
    <row r="26" spans="2:33" x14ac:dyDescent="0.25">
      <c r="F26" s="67" t="s">
        <v>37</v>
      </c>
      <c r="G26" s="67"/>
      <c r="H26" s="33"/>
      <c r="I26" s="53"/>
      <c r="J26" s="67" t="s">
        <v>37</v>
      </c>
      <c r="K26" s="67"/>
      <c r="N26" s="67" t="s">
        <v>37</v>
      </c>
      <c r="O26" s="67"/>
      <c r="R26" s="11"/>
      <c r="S26" s="11"/>
      <c r="T26" s="11"/>
      <c r="V26" s="67" t="s">
        <v>38</v>
      </c>
      <c r="W26" s="67"/>
      <c r="X26" s="33"/>
      <c r="Y26" s="53"/>
      <c r="Z26" s="67" t="s">
        <v>38</v>
      </c>
      <c r="AA26" s="67"/>
      <c r="AD26" s="67" t="s">
        <v>38</v>
      </c>
      <c r="AE26" s="67"/>
    </row>
    <row r="27" spans="2:33" x14ac:dyDescent="0.25">
      <c r="B27" s="1" t="s">
        <v>7</v>
      </c>
      <c r="C27" s="1" t="s">
        <v>8</v>
      </c>
      <c r="F27" s="1" t="s">
        <v>9</v>
      </c>
      <c r="G27" s="1" t="s">
        <v>10</v>
      </c>
      <c r="H27" s="1"/>
      <c r="J27" s="1" t="s">
        <v>9</v>
      </c>
      <c r="K27" s="1" t="s">
        <v>10</v>
      </c>
      <c r="N27" s="1" t="s">
        <v>9</v>
      </c>
      <c r="O27" s="1" t="s">
        <v>10</v>
      </c>
      <c r="R27" s="11"/>
      <c r="S27" s="11"/>
      <c r="T27" s="11"/>
      <c r="V27" s="1" t="s">
        <v>9</v>
      </c>
      <c r="W27" s="1" t="s">
        <v>10</v>
      </c>
      <c r="X27" s="1"/>
      <c r="Z27" s="1" t="s">
        <v>9</v>
      </c>
      <c r="AA27" s="1" t="s">
        <v>10</v>
      </c>
      <c r="AD27" s="1" t="s">
        <v>9</v>
      </c>
      <c r="AE27" s="1" t="s">
        <v>10</v>
      </c>
    </row>
    <row r="28" spans="2:33" x14ac:dyDescent="0.25">
      <c r="B28" s="1" t="s">
        <v>19</v>
      </c>
      <c r="C28">
        <v>1</v>
      </c>
      <c r="F28">
        <v>1.5584424370086851</v>
      </c>
      <c r="G28">
        <v>1.5584424370086851</v>
      </c>
      <c r="J28">
        <v>7.657915538468278</v>
      </c>
      <c r="K28">
        <v>7.657915538468278</v>
      </c>
      <c r="N28">
        <v>29.752099661002219</v>
      </c>
      <c r="O28">
        <v>29.752099661002219</v>
      </c>
      <c r="R28" s="11"/>
      <c r="S28" s="11"/>
      <c r="T28" s="11"/>
      <c r="V28">
        <v>0.15939188225935463</v>
      </c>
      <c r="W28">
        <v>0.15939188225935463</v>
      </c>
      <c r="Z28">
        <v>0.97107669920793938</v>
      </c>
      <c r="AA28">
        <v>0.97107669920793938</v>
      </c>
      <c r="AD28">
        <v>2.098650111585632</v>
      </c>
      <c r="AE28">
        <v>2.098650111585632</v>
      </c>
    </row>
    <row r="29" spans="2:33" x14ac:dyDescent="0.25">
      <c r="B29" s="1" t="s">
        <v>11</v>
      </c>
      <c r="C29">
        <v>22</v>
      </c>
      <c r="F29">
        <v>1.2530110977100817</v>
      </c>
      <c r="G29">
        <v>1.6039161531709503</v>
      </c>
      <c r="J29">
        <v>2.8144932059606442</v>
      </c>
      <c r="K29">
        <v>8.7385976217009134</v>
      </c>
      <c r="N29">
        <v>5.6104841662890204</v>
      </c>
      <c r="O29">
        <v>37.074010654206155</v>
      </c>
      <c r="R29" s="11"/>
      <c r="S29" s="11"/>
      <c r="T29" s="11"/>
      <c r="V29">
        <v>7.8081613196289132E-2</v>
      </c>
      <c r="W29">
        <v>0.17056055958746882</v>
      </c>
      <c r="Z29">
        <v>0.41188741855733813</v>
      </c>
      <c r="AA29">
        <v>1.0597471664515812</v>
      </c>
      <c r="AD29">
        <v>0.77691551895281108</v>
      </c>
      <c r="AE29">
        <v>2.3344421729499172</v>
      </c>
    </row>
    <row r="30" spans="2:33" x14ac:dyDescent="0.25">
      <c r="B30" s="1" t="s">
        <v>12</v>
      </c>
      <c r="C30">
        <v>165</v>
      </c>
      <c r="F30">
        <v>1.2227084712317984</v>
      </c>
      <c r="G30">
        <v>1.5174229572461089</v>
      </c>
      <c r="J30">
        <v>2.5157111559915504</v>
      </c>
      <c r="K30">
        <v>6.7763515592197603</v>
      </c>
      <c r="N30">
        <v>4.6534549720833862</v>
      </c>
      <c r="O30">
        <v>24.264455265644152</v>
      </c>
      <c r="R30" s="11"/>
      <c r="S30" s="11"/>
      <c r="V30">
        <v>6.9319878508156921E-2</v>
      </c>
      <c r="W30">
        <v>0.1491292607843466</v>
      </c>
      <c r="Z30">
        <v>0.36004598244030467</v>
      </c>
      <c r="AA30">
        <v>0.89233770617011643</v>
      </c>
      <c r="AD30">
        <v>0.6695208172656828</v>
      </c>
      <c r="AE30">
        <v>1.8950551986653073</v>
      </c>
    </row>
    <row r="31" spans="2:33" x14ac:dyDescent="0.25">
      <c r="B31" s="1" t="s">
        <v>13</v>
      </c>
      <c r="C31">
        <v>217</v>
      </c>
      <c r="F31">
        <v>1.1282670061352029</v>
      </c>
      <c r="G31">
        <v>1.3180189813912737</v>
      </c>
      <c r="J31">
        <v>1.7397148701607574</v>
      </c>
      <c r="K31">
        <v>3.5500473761938096</v>
      </c>
      <c r="N31">
        <v>2.5164991768294391</v>
      </c>
      <c r="O31">
        <v>8.261749593632711</v>
      </c>
      <c r="R31" s="11"/>
      <c r="S31" s="11"/>
      <c r="V31">
        <v>4.1047701008280542E-2</v>
      </c>
      <c r="W31">
        <v>9.6412272914356015E-2</v>
      </c>
      <c r="Z31">
        <v>0.20270567037169179</v>
      </c>
      <c r="AA31">
        <v>0.52549708796628003</v>
      </c>
      <c r="AD31">
        <v>0.36018797445546097</v>
      </c>
      <c r="AE31">
        <v>1.0215788063557905</v>
      </c>
    </row>
    <row r="32" spans="2:33" x14ac:dyDescent="0.25">
      <c r="B32" s="1" t="s">
        <v>14</v>
      </c>
      <c r="C32" s="15">
        <v>1884</v>
      </c>
      <c r="F32">
        <v>1.0910837007740961</v>
      </c>
      <c r="G32">
        <v>1.2115269764478886</v>
      </c>
      <c r="J32">
        <v>1.4915862944301046</v>
      </c>
      <c r="K32">
        <v>2.4115622625245141</v>
      </c>
      <c r="N32">
        <v>1.9472491820862279</v>
      </c>
      <c r="O32">
        <v>4.3368229092721968</v>
      </c>
      <c r="R32" s="11"/>
      <c r="S32" s="11"/>
      <c r="V32">
        <v>2.9483418583528685E-2</v>
      </c>
      <c r="W32">
        <v>6.6050298896029383E-2</v>
      </c>
      <c r="Z32">
        <v>0.14256994196134704</v>
      </c>
      <c r="AA32">
        <v>0.34101250099322977</v>
      </c>
      <c r="AD32">
        <v>0.24874523304776347</v>
      </c>
      <c r="AE32">
        <v>0.63076192430336209</v>
      </c>
    </row>
    <row r="33" spans="2:33" x14ac:dyDescent="0.25">
      <c r="B33" s="1" t="s">
        <v>15</v>
      </c>
      <c r="C33">
        <v>233</v>
      </c>
      <c r="F33">
        <v>1.0882965752456319</v>
      </c>
      <c r="G33">
        <v>1.2124126577701946</v>
      </c>
      <c r="J33">
        <v>1.4744784319139328</v>
      </c>
      <c r="K33">
        <v>2.4201373004285984</v>
      </c>
      <c r="N33">
        <v>1.9101016683450001</v>
      </c>
      <c r="O33">
        <v>4.36247892740439</v>
      </c>
      <c r="V33">
        <v>2.8606081016974719E-2</v>
      </c>
      <c r="W33">
        <v>6.631001270359263E-2</v>
      </c>
      <c r="Z33">
        <v>0.13818486971047211</v>
      </c>
      <c r="AA33">
        <v>0.34260007908180051</v>
      </c>
      <c r="AD33">
        <v>0.24075345908581591</v>
      </c>
      <c r="AE33">
        <v>0.63397138771716699</v>
      </c>
    </row>
    <row r="34" spans="2:33" x14ac:dyDescent="0.25">
      <c r="B34" s="1" t="s">
        <v>16</v>
      </c>
      <c r="C34">
        <v>185</v>
      </c>
      <c r="F34">
        <v>1.0789072840991243</v>
      </c>
      <c r="G34">
        <v>1.1847604335912205</v>
      </c>
      <c r="J34">
        <v>1.4169078106569213</v>
      </c>
      <c r="K34">
        <v>2.1766983448943438</v>
      </c>
      <c r="N34">
        <v>1.7874896963124158</v>
      </c>
      <c r="O34">
        <v>3.6559233217455098</v>
      </c>
      <c r="P34" s="19"/>
      <c r="Q34" s="19"/>
      <c r="V34">
        <v>2.5639429407109626E-2</v>
      </c>
      <c r="W34">
        <v>5.8140930786906034E-2</v>
      </c>
      <c r="Z34">
        <v>0.12317440488549775</v>
      </c>
      <c r="AA34">
        <v>0.29598333107370173</v>
      </c>
      <c r="AD34">
        <v>0.21361568956756993</v>
      </c>
      <c r="AE34">
        <v>0.54051415363668687</v>
      </c>
    </row>
    <row r="37" spans="2:33" x14ac:dyDescent="0.25">
      <c r="B37" s="1" t="s">
        <v>59</v>
      </c>
      <c r="E37" s="36" t="s">
        <v>21</v>
      </c>
      <c r="F37" s="36"/>
      <c r="G37" s="36"/>
      <c r="H37" s="36"/>
      <c r="I37" s="73" t="s">
        <v>22</v>
      </c>
      <c r="J37" s="73"/>
      <c r="K37" s="73"/>
      <c r="L37" s="73"/>
      <c r="M37" s="74" t="s">
        <v>23</v>
      </c>
      <c r="N37" s="74"/>
      <c r="O37" s="74"/>
      <c r="P37" s="74"/>
      <c r="Q37" s="74"/>
      <c r="U37" s="36" t="s">
        <v>21</v>
      </c>
      <c r="V37" s="36"/>
      <c r="W37" s="36"/>
      <c r="X37" s="36"/>
      <c r="Y37" s="73" t="s">
        <v>22</v>
      </c>
      <c r="Z37" s="73"/>
      <c r="AA37" s="73"/>
      <c r="AB37" s="73"/>
      <c r="AC37" s="74" t="s">
        <v>23</v>
      </c>
      <c r="AD37" s="74"/>
      <c r="AE37" s="74"/>
      <c r="AF37" s="74"/>
      <c r="AG37" s="74"/>
    </row>
    <row r="38" spans="2:33" x14ac:dyDescent="0.25">
      <c r="F38" s="67" t="s">
        <v>37</v>
      </c>
      <c r="G38" s="67"/>
      <c r="H38" s="33"/>
      <c r="I38" s="53"/>
      <c r="J38" s="67" t="s">
        <v>37</v>
      </c>
      <c r="K38" s="67"/>
      <c r="N38" s="67" t="s">
        <v>37</v>
      </c>
      <c r="O38" s="67"/>
      <c r="R38" s="11"/>
      <c r="S38" s="11"/>
      <c r="T38" s="11"/>
      <c r="V38" s="67" t="s">
        <v>38</v>
      </c>
      <c r="W38" s="67"/>
      <c r="X38" s="33"/>
      <c r="Y38" s="53"/>
      <c r="Z38" s="67" t="s">
        <v>38</v>
      </c>
      <c r="AA38" s="67"/>
      <c r="AD38" s="67" t="s">
        <v>38</v>
      </c>
      <c r="AE38" s="67"/>
    </row>
    <row r="39" spans="2:33" x14ac:dyDescent="0.25">
      <c r="B39" s="1" t="s">
        <v>7</v>
      </c>
      <c r="C39" s="1" t="s">
        <v>8</v>
      </c>
      <c r="F39" s="1" t="s">
        <v>9</v>
      </c>
      <c r="G39" s="1" t="s">
        <v>10</v>
      </c>
      <c r="H39" s="1"/>
      <c r="J39" s="1" t="s">
        <v>9</v>
      </c>
      <c r="K39" s="1" t="s">
        <v>10</v>
      </c>
      <c r="N39" s="1" t="s">
        <v>9</v>
      </c>
      <c r="O39" s="1" t="s">
        <v>10</v>
      </c>
      <c r="R39" s="11"/>
      <c r="S39" s="11"/>
      <c r="T39" s="11"/>
      <c r="V39" s="1" t="s">
        <v>9</v>
      </c>
      <c r="W39" s="1" t="s">
        <v>10</v>
      </c>
      <c r="X39" s="1"/>
      <c r="Z39" s="1" t="s">
        <v>9</v>
      </c>
      <c r="AA39" s="1" t="s">
        <v>10</v>
      </c>
      <c r="AD39" s="1" t="s">
        <v>9</v>
      </c>
      <c r="AE39" s="1" t="s">
        <v>10</v>
      </c>
    </row>
    <row r="40" spans="2:33" x14ac:dyDescent="0.25">
      <c r="B40" s="1" t="s">
        <v>19</v>
      </c>
      <c r="C40">
        <v>1</v>
      </c>
      <c r="F40">
        <v>1.1635549400377603</v>
      </c>
      <c r="G40">
        <v>1.1635549400377603</v>
      </c>
      <c r="J40">
        <v>2.0039632648548813</v>
      </c>
      <c r="K40">
        <v>2.0039632648548813</v>
      </c>
      <c r="N40">
        <v>3.1852945132043242</v>
      </c>
      <c r="O40">
        <v>3.1852945132043242</v>
      </c>
      <c r="R40" s="11"/>
      <c r="S40" s="11"/>
      <c r="T40" s="11"/>
      <c r="V40">
        <v>5.1789824148779591E-2</v>
      </c>
      <c r="W40">
        <v>5.1789824148779591E-2</v>
      </c>
      <c r="Z40">
        <v>0.26075273424182516</v>
      </c>
      <c r="AA40">
        <v>0.26075273424182516</v>
      </c>
      <c r="AD40">
        <v>0.4713518212794629</v>
      </c>
      <c r="AE40">
        <v>0.4713518212794629</v>
      </c>
    </row>
    <row r="41" spans="2:33" x14ac:dyDescent="0.25">
      <c r="B41" s="1" t="s">
        <v>11</v>
      </c>
      <c r="C41">
        <v>14</v>
      </c>
      <c r="F41">
        <v>1.2241133946634488</v>
      </c>
      <c r="G41">
        <v>1.4997055971949156</v>
      </c>
      <c r="J41">
        <v>2.5290091192213433</v>
      </c>
      <c r="K41">
        <v>6.4203050647468372</v>
      </c>
      <c r="N41">
        <v>4.6941971209266535</v>
      </c>
      <c r="O41">
        <v>22.178576273950686</v>
      </c>
      <c r="R41" s="11"/>
      <c r="S41" s="11"/>
      <c r="T41" s="11"/>
      <c r="V41">
        <v>6.9729280410309652E-2</v>
      </c>
      <c r="W41">
        <v>0.14463934719013324</v>
      </c>
      <c r="Z41">
        <v>0.36243815792640083</v>
      </c>
      <c r="AA41">
        <v>0.85859695562992067</v>
      </c>
      <c r="AD41">
        <v>0.67437902231640123</v>
      </c>
      <c r="AE41">
        <v>1.8096003903972016</v>
      </c>
    </row>
    <row r="42" spans="2:33" x14ac:dyDescent="0.25">
      <c r="B42" s="1" t="s">
        <v>12</v>
      </c>
      <c r="C42">
        <v>104</v>
      </c>
      <c r="F42">
        <v>1.1659260478267872</v>
      </c>
      <c r="G42">
        <v>1.4556659614169376</v>
      </c>
      <c r="J42">
        <v>2.0224583584258213</v>
      </c>
      <c r="K42">
        <v>5.5990742979429999</v>
      </c>
      <c r="N42">
        <v>3.2343853227651254</v>
      </c>
      <c r="O42">
        <v>17.655008892276847</v>
      </c>
      <c r="R42" s="11"/>
      <c r="S42" s="11"/>
      <c r="T42" s="11"/>
      <c r="V42">
        <v>5.2503789839878787E-2</v>
      </c>
      <c r="W42">
        <v>0.13332353853758386</v>
      </c>
      <c r="Z42">
        <v>0.26461946683416177</v>
      </c>
      <c r="AA42">
        <v>0.7757101487405984</v>
      </c>
      <c r="AD42">
        <v>0.47887199823437676</v>
      </c>
      <c r="AE42">
        <v>1.6038900788090193</v>
      </c>
    </row>
    <row r="43" spans="2:33" x14ac:dyDescent="0.25">
      <c r="B43" s="1" t="s">
        <v>13</v>
      </c>
      <c r="C43">
        <v>118</v>
      </c>
      <c r="F43">
        <v>1.0805417224262739</v>
      </c>
      <c r="G43">
        <v>1.1532755345346215</v>
      </c>
      <c r="J43">
        <v>1.426629824922204</v>
      </c>
      <c r="K43">
        <v>1.9238101230956091</v>
      </c>
      <c r="N43">
        <v>1.8079461819369642</v>
      </c>
      <c r="O43">
        <v>2.9758513438955445</v>
      </c>
      <c r="R43" s="11"/>
      <c r="S43" s="11"/>
      <c r="T43" s="11"/>
      <c r="V43">
        <v>2.6157082354292167E-2</v>
      </c>
      <c r="W43">
        <v>4.8683318463777235E-2</v>
      </c>
      <c r="Z43">
        <v>0.12573741281228043</v>
      </c>
      <c r="AA43">
        <v>0.24371460764120903</v>
      </c>
      <c r="AD43">
        <v>0.21822778203309998</v>
      </c>
      <c r="AE43">
        <v>0.43836931919267175</v>
      </c>
    </row>
    <row r="44" spans="2:33" x14ac:dyDescent="0.25">
      <c r="B44" s="1" t="s">
        <v>14</v>
      </c>
      <c r="C44" s="15">
        <v>940</v>
      </c>
      <c r="F44">
        <v>1.0670338348472059</v>
      </c>
      <c r="G44">
        <v>1.1436240747877404</v>
      </c>
      <c r="J44">
        <v>1.346881873110934</v>
      </c>
      <c r="K44">
        <v>1.8510128930449359</v>
      </c>
      <c r="N44">
        <v>1.6427228308044861</v>
      </c>
      <c r="O44">
        <v>2.7903567821625415</v>
      </c>
      <c r="R44" s="11"/>
      <c r="S44" s="11"/>
      <c r="T44" s="11"/>
      <c r="V44">
        <v>2.1863131592413643E-2</v>
      </c>
      <c r="W44">
        <v>4.5749734720989796E-2</v>
      </c>
      <c r="Z44">
        <v>0.1043578841708017</v>
      </c>
      <c r="AA44">
        <v>0.22782502649496567</v>
      </c>
      <c r="AD44">
        <v>0.17992598185634986</v>
      </c>
      <c r="AE44">
        <v>0.4078398225293095</v>
      </c>
    </row>
    <row r="45" spans="2:33" x14ac:dyDescent="0.25">
      <c r="B45" s="1" t="s">
        <v>15</v>
      </c>
      <c r="C45">
        <v>119</v>
      </c>
      <c r="F45">
        <v>1.0685945056273798</v>
      </c>
      <c r="G45">
        <v>1.1518316582586865</v>
      </c>
      <c r="J45">
        <v>1.3558402886425265</v>
      </c>
      <c r="K45">
        <v>1.9126957415887482</v>
      </c>
      <c r="N45">
        <v>1.6609155761889047</v>
      </c>
      <c r="O45">
        <v>2.9470988655921588</v>
      </c>
      <c r="V45">
        <v>2.2361089883335617E-2</v>
      </c>
      <c r="W45">
        <v>4.8245492676444901E-2</v>
      </c>
      <c r="Z45">
        <v>0.10680092032394173</v>
      </c>
      <c r="AA45">
        <v>0.2413148863402618</v>
      </c>
      <c r="AD45">
        <v>0.18426579554319927</v>
      </c>
      <c r="AE45">
        <v>0.43372184270972214</v>
      </c>
    </row>
    <row r="46" spans="2:33" x14ac:dyDescent="0.25">
      <c r="B46" s="1" t="s">
        <v>16</v>
      </c>
      <c r="C46">
        <v>105</v>
      </c>
      <c r="F46">
        <v>1.0639748643833193</v>
      </c>
      <c r="G46">
        <v>1.1297403121505736</v>
      </c>
      <c r="J46">
        <v>1.3292116042035558</v>
      </c>
      <c r="K46">
        <v>1.7502808365510063</v>
      </c>
      <c r="N46">
        <v>1.6069329769489344</v>
      </c>
      <c r="O46">
        <v>2.5419792816726714</v>
      </c>
      <c r="P46" s="19"/>
      <c r="Q46" s="19"/>
      <c r="V46">
        <v>2.0885705241175747E-2</v>
      </c>
      <c r="W46">
        <v>4.1500641876844907E-2</v>
      </c>
      <c r="Z46">
        <v>9.950710815798508E-2</v>
      </c>
      <c r="AA46">
        <v>0.20513559111973811</v>
      </c>
      <c r="AD46">
        <v>0.17129400673306011</v>
      </c>
      <c r="AE46">
        <v>0.36476330059564693</v>
      </c>
    </row>
    <row r="49" spans="6:20" x14ac:dyDescent="0.25">
      <c r="F49" s="11"/>
      <c r="G49" s="11"/>
      <c r="H49" s="11"/>
      <c r="I49" s="10"/>
      <c r="J49" s="12"/>
      <c r="K49" s="11"/>
      <c r="L49" s="11"/>
      <c r="M49" s="11"/>
      <c r="N49" s="11"/>
      <c r="O49" s="11"/>
      <c r="P49" s="10"/>
      <c r="Q49" s="12"/>
      <c r="R49" s="11"/>
      <c r="S49" s="11"/>
      <c r="T49" s="11"/>
    </row>
    <row r="50" spans="6:20" x14ac:dyDescent="0.25">
      <c r="F50" s="11"/>
      <c r="G50" s="11"/>
      <c r="H50" s="11"/>
      <c r="I50" s="10"/>
      <c r="J50" s="12"/>
      <c r="K50" s="11"/>
      <c r="L50" s="11"/>
      <c r="M50" s="11"/>
      <c r="N50" s="11"/>
      <c r="O50" s="11"/>
      <c r="P50" s="10"/>
      <c r="Q50" s="12"/>
      <c r="R50" s="11"/>
      <c r="S50" s="11"/>
      <c r="T50" s="11"/>
    </row>
    <row r="51" spans="6:20" x14ac:dyDescent="0.25">
      <c r="F51" s="11"/>
      <c r="G51" s="11"/>
      <c r="H51" s="11"/>
      <c r="I51" s="10"/>
      <c r="J51" s="10"/>
      <c r="K51" s="11"/>
      <c r="L51" s="11"/>
      <c r="M51" s="11"/>
      <c r="N51" s="11"/>
      <c r="O51" s="11"/>
      <c r="P51" s="10"/>
      <c r="Q51" s="12"/>
      <c r="R51" s="11"/>
      <c r="S51" s="11"/>
      <c r="T51" s="11"/>
    </row>
    <row r="52" spans="6:20" x14ac:dyDescent="0.25">
      <c r="F52" s="11"/>
      <c r="G52" s="11"/>
      <c r="H52" s="11"/>
      <c r="I52" s="10"/>
      <c r="J52" s="10"/>
      <c r="K52" s="11"/>
      <c r="L52" s="11"/>
      <c r="M52" s="11"/>
      <c r="N52" s="11"/>
      <c r="O52" s="11"/>
      <c r="P52" s="10"/>
      <c r="Q52" s="10"/>
      <c r="R52" s="11"/>
      <c r="S52" s="11"/>
      <c r="T52" s="11"/>
    </row>
    <row r="53" spans="6:20" x14ac:dyDescent="0.25">
      <c r="F53" s="11"/>
      <c r="G53" s="11"/>
      <c r="H53" s="11"/>
      <c r="I53" s="10"/>
      <c r="J53" s="10"/>
      <c r="K53" s="11"/>
      <c r="L53" s="11"/>
      <c r="M53" s="11"/>
      <c r="N53" s="11"/>
      <c r="O53" s="11"/>
      <c r="P53" s="10"/>
      <c r="Q53" s="12"/>
      <c r="R53" s="11"/>
      <c r="S53" s="11"/>
      <c r="T53" s="11"/>
    </row>
    <row r="54" spans="6:20" x14ac:dyDescent="0.25">
      <c r="F54" s="11"/>
      <c r="G54" s="11"/>
      <c r="H54" s="11"/>
      <c r="I54" s="10"/>
      <c r="J54" s="10"/>
      <c r="K54" s="11"/>
      <c r="L54" s="11"/>
      <c r="M54" s="11"/>
      <c r="N54" s="11"/>
      <c r="O54" s="11"/>
      <c r="P54" s="10"/>
      <c r="Q54" s="12"/>
      <c r="R54" s="11"/>
      <c r="S54" s="11"/>
      <c r="T54" s="11"/>
    </row>
    <row r="55" spans="6:20" x14ac:dyDescent="0.25">
      <c r="F55" s="11"/>
      <c r="G55" s="11"/>
      <c r="H55" s="11"/>
      <c r="I55" s="10"/>
      <c r="J55" s="10"/>
      <c r="K55" s="11"/>
      <c r="L55" s="11"/>
      <c r="M55" s="11"/>
      <c r="N55" s="11"/>
      <c r="O55" s="11"/>
      <c r="P55" s="11"/>
      <c r="Q55" s="11"/>
      <c r="R55" s="11"/>
      <c r="S55" s="11"/>
      <c r="T55" s="11"/>
    </row>
  </sheetData>
  <mergeCells count="40">
    <mergeCell ref="AD26:AE26"/>
    <mergeCell ref="Y37:AB37"/>
    <mergeCell ref="AC37:AG37"/>
    <mergeCell ref="V38:W38"/>
    <mergeCell ref="Z38:AA38"/>
    <mergeCell ref="AD38:AE38"/>
    <mergeCell ref="V26:W26"/>
    <mergeCell ref="Z26:AA26"/>
    <mergeCell ref="AC13:AG13"/>
    <mergeCell ref="V14:W14"/>
    <mergeCell ref="Z14:AA14"/>
    <mergeCell ref="AD14:AE14"/>
    <mergeCell ref="Y25:AB25"/>
    <mergeCell ref="AC25:AG25"/>
    <mergeCell ref="Y13:AB13"/>
    <mergeCell ref="Y2:AB2"/>
    <mergeCell ref="AC2:AG2"/>
    <mergeCell ref="V3:W3"/>
    <mergeCell ref="Z3:AA3"/>
    <mergeCell ref="AD3:AE3"/>
    <mergeCell ref="I37:L37"/>
    <mergeCell ref="M37:Q37"/>
    <mergeCell ref="F38:G38"/>
    <mergeCell ref="J38:K38"/>
    <mergeCell ref="N38:O38"/>
    <mergeCell ref="F26:G26"/>
    <mergeCell ref="J26:K26"/>
    <mergeCell ref="N26:O26"/>
    <mergeCell ref="I2:L2"/>
    <mergeCell ref="M2:Q2"/>
    <mergeCell ref="F3:G3"/>
    <mergeCell ref="J3:K3"/>
    <mergeCell ref="N3:O3"/>
    <mergeCell ref="I13:L13"/>
    <mergeCell ref="M13:Q13"/>
    <mergeCell ref="F14:G14"/>
    <mergeCell ref="J14:K14"/>
    <mergeCell ref="N14:O14"/>
    <mergeCell ref="I25:L25"/>
    <mergeCell ref="M25:Q2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79B68-7ECF-4E46-9F55-484DD2D9B63A}">
  <dimension ref="C2:AP150"/>
  <sheetViews>
    <sheetView zoomScale="90" zoomScaleNormal="90" workbookViewId="0">
      <selection activeCell="V2" sqref="V2:AP150"/>
    </sheetView>
  </sheetViews>
  <sheetFormatPr defaultRowHeight="15" x14ac:dyDescent="0.25"/>
  <cols>
    <col min="40" max="40" width="13.42578125" customWidth="1"/>
    <col min="42" max="42" width="13.28515625" customWidth="1"/>
  </cols>
  <sheetData>
    <row r="2" spans="3:42" x14ac:dyDescent="0.25">
      <c r="V2" s="19"/>
      <c r="W2" s="19"/>
      <c r="X2" s="19"/>
      <c r="Y2" s="19"/>
      <c r="Z2" s="19"/>
      <c r="AA2" s="18"/>
      <c r="AB2" s="18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</row>
    <row r="3" spans="3:42" x14ac:dyDescent="0.25">
      <c r="V3" s="19"/>
      <c r="W3" s="19"/>
      <c r="X3" s="19"/>
      <c r="Y3" s="19"/>
      <c r="Z3" s="19"/>
      <c r="AA3" s="18"/>
      <c r="AB3" s="18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</row>
    <row r="4" spans="3:42" x14ac:dyDescent="0.25">
      <c r="C4" s="43" t="s">
        <v>27</v>
      </c>
      <c r="D4" s="44"/>
      <c r="E4" s="72" t="s">
        <v>21</v>
      </c>
      <c r="F4" s="72"/>
      <c r="G4" s="72"/>
      <c r="H4" s="72"/>
      <c r="I4" s="72"/>
      <c r="V4" s="18"/>
      <c r="W4" s="19"/>
      <c r="X4" s="19"/>
      <c r="Y4" s="19"/>
      <c r="Z4" s="19"/>
      <c r="AA4" s="18"/>
      <c r="AB4" s="18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</row>
    <row r="5" spans="3:42" x14ac:dyDescent="0.25">
      <c r="D5" s="42"/>
      <c r="E5" s="42"/>
      <c r="F5" s="6" t="s">
        <v>4</v>
      </c>
      <c r="G5" s="7" t="s">
        <v>5</v>
      </c>
      <c r="H5" s="7"/>
      <c r="I5" s="80"/>
      <c r="J5" s="80"/>
      <c r="K5" s="38" t="s">
        <v>33</v>
      </c>
      <c r="L5" s="39"/>
      <c r="M5" s="39"/>
      <c r="N5" s="39"/>
      <c r="O5" s="39"/>
      <c r="P5" s="38" t="s">
        <v>35</v>
      </c>
      <c r="Q5" s="39"/>
      <c r="R5" s="39"/>
      <c r="S5" s="38" t="s">
        <v>36</v>
      </c>
      <c r="T5" s="39"/>
      <c r="V5" s="19"/>
      <c r="W5" s="19"/>
      <c r="X5" s="60"/>
      <c r="Y5" s="19"/>
      <c r="Z5" s="19"/>
      <c r="AA5" s="18"/>
      <c r="AB5" s="79"/>
      <c r="AC5" s="79"/>
      <c r="AD5" s="79"/>
      <c r="AE5" s="19"/>
      <c r="AF5" s="18"/>
      <c r="AG5" s="18"/>
      <c r="AH5" s="19"/>
      <c r="AI5" s="18"/>
      <c r="AJ5" s="18"/>
      <c r="AK5" s="19"/>
      <c r="AL5" s="18"/>
      <c r="AM5" s="19"/>
      <c r="AN5" s="19"/>
      <c r="AO5" s="18"/>
      <c r="AP5" s="19"/>
    </row>
    <row r="6" spans="3:42" x14ac:dyDescent="0.25">
      <c r="C6" s="40" t="s">
        <v>7</v>
      </c>
      <c r="D6" s="40" t="s">
        <v>8</v>
      </c>
      <c r="E6" s="41"/>
      <c r="F6" s="40" t="s">
        <v>9</v>
      </c>
      <c r="G6" s="40" t="s">
        <v>10</v>
      </c>
      <c r="H6" s="41"/>
      <c r="I6" s="40" t="s">
        <v>34</v>
      </c>
      <c r="J6" s="41"/>
      <c r="K6" s="40" t="s">
        <v>9</v>
      </c>
      <c r="L6" s="40" t="s">
        <v>10</v>
      </c>
      <c r="M6" s="41"/>
      <c r="N6" s="41"/>
      <c r="O6" s="41"/>
      <c r="P6" s="40" t="s">
        <v>9</v>
      </c>
      <c r="Q6" s="40" t="s">
        <v>10</v>
      </c>
      <c r="R6" s="41"/>
      <c r="S6" s="40" t="s">
        <v>9</v>
      </c>
      <c r="T6" s="40" t="s">
        <v>10</v>
      </c>
      <c r="V6" s="18"/>
      <c r="W6" s="18"/>
      <c r="X6" s="19"/>
      <c r="Y6" s="18"/>
      <c r="Z6" s="18"/>
      <c r="AA6" s="19"/>
      <c r="AB6" s="18"/>
      <c r="AC6" s="18"/>
      <c r="AD6" s="19"/>
      <c r="AE6" s="18"/>
      <c r="AF6" s="18"/>
      <c r="AG6" s="18"/>
      <c r="AH6" s="19"/>
      <c r="AI6" s="18"/>
      <c r="AJ6" s="18"/>
      <c r="AK6" s="19"/>
      <c r="AL6" s="18"/>
      <c r="AM6" s="18"/>
      <c r="AN6" s="19"/>
      <c r="AO6" s="18"/>
      <c r="AP6" s="18"/>
    </row>
    <row r="7" spans="3:42" x14ac:dyDescent="0.25">
      <c r="C7" s="1" t="s">
        <v>11</v>
      </c>
      <c r="D7">
        <v>5</v>
      </c>
      <c r="F7" s="11">
        <v>0.28750283832539997</v>
      </c>
      <c r="G7" s="11">
        <v>0.59913913043699996</v>
      </c>
      <c r="I7">
        <v>1.2204E-2</v>
      </c>
      <c r="K7">
        <v>3.5086846389231811E-3</v>
      </c>
      <c r="L7">
        <v>7.3118939478531474E-3</v>
      </c>
      <c r="P7">
        <v>2.0894217024787545</v>
      </c>
      <c r="Q7">
        <v>4.3542328459465489</v>
      </c>
      <c r="S7">
        <v>20.894217024787544</v>
      </c>
      <c r="T7">
        <v>43.542328459465487</v>
      </c>
      <c r="V7" s="18"/>
      <c r="W7" s="19"/>
      <c r="X7" s="19"/>
      <c r="Y7" s="24"/>
      <c r="Z7" s="24"/>
      <c r="AA7" s="19"/>
      <c r="AB7" s="19"/>
      <c r="AC7" s="19"/>
      <c r="AD7" s="19"/>
      <c r="AE7" s="19"/>
      <c r="AF7" s="19"/>
      <c r="AG7" s="19"/>
      <c r="AH7" s="18"/>
      <c r="AI7" s="19"/>
      <c r="AJ7" s="19"/>
      <c r="AK7" s="19"/>
      <c r="AL7" s="19"/>
      <c r="AM7" s="19"/>
      <c r="AN7" s="19"/>
      <c r="AO7" s="19"/>
      <c r="AP7" s="19"/>
    </row>
    <row r="8" spans="3:42" x14ac:dyDescent="0.25">
      <c r="C8" s="1" t="s">
        <v>12</v>
      </c>
      <c r="D8">
        <v>74</v>
      </c>
      <c r="F8" s="11">
        <v>0.26402972280454051</v>
      </c>
      <c r="G8" s="11">
        <v>0.77774999999999994</v>
      </c>
      <c r="I8">
        <v>1.2204E-2</v>
      </c>
      <c r="K8">
        <v>3.2222187371066125E-3</v>
      </c>
      <c r="L8">
        <v>9.4916609999999985E-3</v>
      </c>
      <c r="P8">
        <v>1.9188312579469877</v>
      </c>
      <c r="Q8">
        <v>5.6522841254999987</v>
      </c>
      <c r="S8">
        <v>19.188312579469876</v>
      </c>
      <c r="T8">
        <v>56.522841254999989</v>
      </c>
      <c r="V8" s="18"/>
      <c r="W8" s="19"/>
      <c r="X8" s="19"/>
      <c r="Y8" s="24"/>
      <c r="Z8" s="24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</row>
    <row r="9" spans="3:42" x14ac:dyDescent="0.25">
      <c r="C9" s="1" t="s">
        <v>13</v>
      </c>
      <c r="D9">
        <v>94</v>
      </c>
      <c r="F9" s="11">
        <v>0.13953717149495759</v>
      </c>
      <c r="G9" s="11">
        <v>0.38812837838549996</v>
      </c>
      <c r="I9">
        <v>1.2204E-2</v>
      </c>
      <c r="K9">
        <v>1.7029116409244625E-3</v>
      </c>
      <c r="L9">
        <v>4.7367187298166412E-3</v>
      </c>
      <c r="P9">
        <v>1.0140838821705174</v>
      </c>
      <c r="Q9">
        <v>2.8207160036058099</v>
      </c>
      <c r="S9">
        <v>10.140838821705174</v>
      </c>
      <c r="T9">
        <v>28.207160036058099</v>
      </c>
      <c r="V9" s="18"/>
      <c r="W9" s="19"/>
      <c r="X9" s="19"/>
      <c r="Y9" s="24"/>
      <c r="Z9" s="24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</row>
    <row r="10" spans="3:42" x14ac:dyDescent="0.25">
      <c r="C10" s="1" t="s">
        <v>14</v>
      </c>
      <c r="D10">
        <v>893</v>
      </c>
      <c r="F10" s="11">
        <v>0.10561070011464389</v>
      </c>
      <c r="G10" s="11">
        <v>0.29100909090600002</v>
      </c>
      <c r="I10">
        <v>1.2204E-2</v>
      </c>
      <c r="K10">
        <v>1.2888729841991141E-3</v>
      </c>
      <c r="L10">
        <v>3.551474945416824E-3</v>
      </c>
      <c r="P10">
        <v>0.76752386209057244</v>
      </c>
      <c r="Q10">
        <v>2.1149033299957187</v>
      </c>
      <c r="S10">
        <v>7.6752386209057244</v>
      </c>
      <c r="T10">
        <v>21.149033299957189</v>
      </c>
      <c r="V10" s="18"/>
      <c r="W10" s="19"/>
      <c r="X10" s="19"/>
      <c r="Y10" s="24"/>
      <c r="Z10" s="24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</row>
    <row r="11" spans="3:42" x14ac:dyDescent="0.25">
      <c r="C11" s="1" t="s">
        <v>15</v>
      </c>
      <c r="D11">
        <v>75</v>
      </c>
      <c r="F11" s="11">
        <v>9.4231148788420066E-2</v>
      </c>
      <c r="G11" s="11">
        <v>0.33891818182049999</v>
      </c>
      <c r="I11">
        <v>1.2204E-2</v>
      </c>
      <c r="K11">
        <v>1.1499969398138785E-3</v>
      </c>
      <c r="L11">
        <v>4.1361574909373816E-3</v>
      </c>
      <c r="P11">
        <v>0.68482317765916467</v>
      </c>
      <c r="Q11">
        <v>2.4630817858532108</v>
      </c>
      <c r="S11">
        <v>6.8482317765916463</v>
      </c>
      <c r="T11">
        <v>24.630817858532108</v>
      </c>
      <c r="V11" s="18"/>
      <c r="W11" s="19"/>
      <c r="X11" s="19"/>
      <c r="Y11" s="24"/>
      <c r="Z11" s="24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</row>
    <row r="12" spans="3:42" x14ac:dyDescent="0.25">
      <c r="C12" s="1" t="s">
        <v>16</v>
      </c>
      <c r="D12">
        <v>53</v>
      </c>
      <c r="F12" s="11">
        <v>7.7755006514264105E-2</v>
      </c>
      <c r="G12" s="11">
        <v>0.26984939758350002</v>
      </c>
      <c r="I12">
        <v>1.2204E-2</v>
      </c>
      <c r="K12">
        <v>9.4892209950007912E-4</v>
      </c>
      <c r="L12">
        <v>3.2932420481090342E-3</v>
      </c>
      <c r="P12">
        <v>0.56508311025229707</v>
      </c>
      <c r="Q12">
        <v>1.9611256396489298</v>
      </c>
      <c r="S12">
        <v>5.6508311025229707</v>
      </c>
      <c r="T12">
        <v>19.611256396489299</v>
      </c>
      <c r="V12" s="18"/>
      <c r="W12" s="19"/>
      <c r="X12" s="19"/>
      <c r="Y12" s="24"/>
      <c r="Z12" s="24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</row>
    <row r="13" spans="3:42" x14ac:dyDescent="0.25">
      <c r="C13" s="1" t="s">
        <v>43</v>
      </c>
      <c r="K13" s="1">
        <f>SUM(K7:K12)</f>
        <v>1.1821607040467329E-2</v>
      </c>
      <c r="L13" s="1">
        <f>SUM(L7:L12)</f>
        <v>3.2521148162133029E-2</v>
      </c>
      <c r="M13" s="1"/>
      <c r="N13" s="1"/>
      <c r="O13" s="1"/>
      <c r="P13" s="1">
        <f t="shared" ref="P13:Q13" si="0">K13*595.5</f>
        <v>7.0397669925982944</v>
      </c>
      <c r="Q13" s="1">
        <f t="shared" si="0"/>
        <v>19.36634373055022</v>
      </c>
      <c r="R13" s="1"/>
      <c r="S13" s="1">
        <f t="shared" ref="S13:T13" si="1">P13*10</f>
        <v>70.397669925982939</v>
      </c>
      <c r="T13" s="1">
        <f t="shared" si="1"/>
        <v>193.66343730550221</v>
      </c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9"/>
      <c r="AO13" s="18"/>
      <c r="AP13" s="18"/>
    </row>
    <row r="14" spans="3:42" x14ac:dyDescent="0.25">
      <c r="C14" s="43" t="s">
        <v>27</v>
      </c>
      <c r="D14" s="44"/>
      <c r="E14" s="73" t="s">
        <v>22</v>
      </c>
      <c r="F14" s="73"/>
      <c r="G14" s="73"/>
      <c r="H14" s="73"/>
      <c r="I14" s="73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</row>
    <row r="15" spans="3:42" x14ac:dyDescent="0.25">
      <c r="D15" s="42"/>
      <c r="E15" s="42"/>
      <c r="F15" s="6" t="s">
        <v>4</v>
      </c>
      <c r="G15" s="7" t="s">
        <v>5</v>
      </c>
      <c r="H15" s="7"/>
      <c r="I15" s="80"/>
      <c r="J15" s="80"/>
      <c r="K15" s="38" t="s">
        <v>33</v>
      </c>
      <c r="L15" s="39"/>
      <c r="M15" s="39"/>
      <c r="N15" s="39"/>
      <c r="O15" s="39"/>
      <c r="P15" s="38" t="s">
        <v>35</v>
      </c>
      <c r="Q15" s="39"/>
      <c r="R15" s="39"/>
      <c r="S15" s="38" t="s">
        <v>36</v>
      </c>
      <c r="T15" s="39"/>
      <c r="V15" s="19"/>
      <c r="W15" s="19"/>
      <c r="X15" s="60"/>
      <c r="Y15" s="19"/>
      <c r="Z15" s="19"/>
      <c r="AA15" s="18"/>
      <c r="AB15" s="79"/>
      <c r="AC15" s="79"/>
      <c r="AD15" s="7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</row>
    <row r="16" spans="3:42" x14ac:dyDescent="0.25">
      <c r="C16" s="40" t="s">
        <v>7</v>
      </c>
      <c r="D16" s="40" t="s">
        <v>8</v>
      </c>
      <c r="E16" s="41"/>
      <c r="F16" s="40" t="s">
        <v>9</v>
      </c>
      <c r="G16" s="40" t="s">
        <v>10</v>
      </c>
      <c r="H16" s="41"/>
      <c r="I16" s="40" t="s">
        <v>34</v>
      </c>
      <c r="J16" s="41"/>
      <c r="K16" s="40" t="s">
        <v>9</v>
      </c>
      <c r="L16" s="40" t="s">
        <v>10</v>
      </c>
      <c r="M16" s="41"/>
      <c r="N16" s="41"/>
      <c r="O16" s="41"/>
      <c r="P16" s="40" t="s">
        <v>9</v>
      </c>
      <c r="Q16" s="40" t="s">
        <v>10</v>
      </c>
      <c r="R16" s="41"/>
      <c r="S16" s="40" t="s">
        <v>9</v>
      </c>
      <c r="T16" s="40" t="s">
        <v>10</v>
      </c>
      <c r="V16" s="18"/>
      <c r="W16" s="18"/>
      <c r="X16" s="19"/>
      <c r="Y16" s="18"/>
      <c r="Z16" s="18"/>
      <c r="AA16" s="19"/>
      <c r="AB16" s="18"/>
      <c r="AC16" s="18"/>
      <c r="AD16" s="19"/>
      <c r="AE16" s="19"/>
      <c r="AF16" s="18"/>
      <c r="AG16" s="18"/>
      <c r="AH16" s="19"/>
      <c r="AI16" s="18"/>
      <c r="AJ16" s="18"/>
      <c r="AK16" s="19"/>
      <c r="AL16" s="18"/>
      <c r="AM16" s="19"/>
      <c r="AN16" s="19"/>
      <c r="AO16" s="18"/>
      <c r="AP16" s="19"/>
    </row>
    <row r="17" spans="3:42" x14ac:dyDescent="0.25">
      <c r="C17" s="1" t="s">
        <v>11</v>
      </c>
      <c r="D17">
        <v>5</v>
      </c>
      <c r="F17" s="11">
        <v>1.3191306699636001</v>
      </c>
      <c r="G17" s="11">
        <v>2.7489913043579999</v>
      </c>
      <c r="I17">
        <v>1.2204E-2</v>
      </c>
      <c r="K17">
        <v>1.6098670696235776E-2</v>
      </c>
      <c r="L17">
        <v>3.3548689878385031E-2</v>
      </c>
      <c r="P17">
        <v>9.5867583996084047</v>
      </c>
      <c r="Q17">
        <v>19.978244822578286</v>
      </c>
      <c r="S17">
        <v>95.867583996084051</v>
      </c>
      <c r="T17">
        <v>199.78244822578287</v>
      </c>
      <c r="V17" s="18"/>
      <c r="W17" s="19"/>
      <c r="X17" s="19"/>
      <c r="Y17" s="24"/>
      <c r="Z17" s="24"/>
      <c r="AA17" s="19"/>
      <c r="AB17" s="19"/>
      <c r="AC17" s="19"/>
      <c r="AD17" s="19"/>
      <c r="AE17" s="19"/>
      <c r="AF17" s="18"/>
      <c r="AG17" s="18"/>
      <c r="AH17" s="19"/>
      <c r="AI17" s="18"/>
      <c r="AJ17" s="18"/>
      <c r="AK17" s="19"/>
      <c r="AL17" s="18"/>
      <c r="AM17" s="18"/>
      <c r="AN17" s="19"/>
      <c r="AO17" s="18"/>
      <c r="AP17" s="18"/>
    </row>
    <row r="18" spans="3:42" x14ac:dyDescent="0.25">
      <c r="C18" s="1" t="s">
        <v>12</v>
      </c>
      <c r="D18">
        <v>74</v>
      </c>
      <c r="F18" s="11">
        <v>1.2114304928678925</v>
      </c>
      <c r="G18" s="11">
        <v>3.5685000000000002</v>
      </c>
      <c r="I18">
        <v>1.2204E-2</v>
      </c>
      <c r="K18">
        <v>1.478429773495976E-2</v>
      </c>
      <c r="L18">
        <v>4.3549973999999998E-2</v>
      </c>
      <c r="P18">
        <v>8.8040493011685363</v>
      </c>
      <c r="Q18">
        <v>25.934009517</v>
      </c>
      <c r="S18">
        <v>88.040493011685356</v>
      </c>
      <c r="T18">
        <v>259.34009516999998</v>
      </c>
      <c r="V18" s="18"/>
      <c r="W18" s="19"/>
      <c r="X18" s="19"/>
      <c r="Y18" s="24"/>
      <c r="Z18" s="24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</row>
    <row r="19" spans="3:42" x14ac:dyDescent="0.25">
      <c r="C19" s="1" t="s">
        <v>13</v>
      </c>
      <c r="D19">
        <v>94</v>
      </c>
      <c r="F19" s="11">
        <v>0.64022937509450994</v>
      </c>
      <c r="G19" s="11">
        <v>1.7808243243569999</v>
      </c>
      <c r="I19">
        <v>1.2204E-2</v>
      </c>
      <c r="K19">
        <v>7.8133592936533991E-3</v>
      </c>
      <c r="L19">
        <v>2.1733180054452825E-2</v>
      </c>
      <c r="P19">
        <v>4.6528554593705991</v>
      </c>
      <c r="Q19">
        <v>12.942108722426658</v>
      </c>
      <c r="S19">
        <v>46.528554593705991</v>
      </c>
      <c r="T19">
        <v>129.42108722426659</v>
      </c>
      <c r="V19" s="18"/>
      <c r="W19" s="19"/>
      <c r="X19" s="19"/>
      <c r="Y19" s="24"/>
      <c r="Z19" s="24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</row>
    <row r="20" spans="3:42" x14ac:dyDescent="0.25">
      <c r="C20" s="1" t="s">
        <v>14</v>
      </c>
      <c r="D20">
        <v>893</v>
      </c>
      <c r="F20" s="11">
        <v>0.48456674170248304</v>
      </c>
      <c r="G20" s="11">
        <v>1.3352181818040001</v>
      </c>
      <c r="I20">
        <v>1.2204E-2</v>
      </c>
      <c r="K20">
        <v>5.9136525157371025E-3</v>
      </c>
      <c r="L20">
        <v>1.6295002690736016E-2</v>
      </c>
      <c r="P20">
        <v>3.5215800731214446</v>
      </c>
      <c r="Q20">
        <v>9.7036741023332986</v>
      </c>
      <c r="S20">
        <v>35.215800731214443</v>
      </c>
      <c r="T20">
        <v>97.036741023332979</v>
      </c>
      <c r="V20" s="18"/>
      <c r="W20" s="19"/>
      <c r="X20" s="19"/>
      <c r="Y20" s="24"/>
      <c r="Z20" s="24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</row>
    <row r="21" spans="3:42" x14ac:dyDescent="0.25">
      <c r="C21" s="1" t="s">
        <v>15</v>
      </c>
      <c r="D21">
        <v>75</v>
      </c>
      <c r="F21" s="11">
        <v>0.43235468267627997</v>
      </c>
      <c r="G21" s="11">
        <v>1.5550363636469999</v>
      </c>
      <c r="I21">
        <v>1.2204E-2</v>
      </c>
      <c r="K21">
        <v>5.2764565473813205E-3</v>
      </c>
      <c r="L21">
        <v>1.8977663781947988E-2</v>
      </c>
      <c r="P21">
        <v>3.1421298739655765</v>
      </c>
      <c r="Q21">
        <v>11.301198782150026</v>
      </c>
      <c r="S21">
        <v>31.421298739655764</v>
      </c>
      <c r="T21">
        <v>113.01198782150026</v>
      </c>
      <c r="V21" s="18"/>
      <c r="W21" s="19"/>
      <c r="X21" s="19"/>
      <c r="Y21" s="24"/>
      <c r="Z21" s="24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</row>
    <row r="22" spans="3:42" x14ac:dyDescent="0.25">
      <c r="C22" s="1" t="s">
        <v>16</v>
      </c>
      <c r="D22">
        <v>53</v>
      </c>
      <c r="F22" s="11">
        <v>0.356758265183094</v>
      </c>
      <c r="G22" s="11">
        <v>1.2381325300889998</v>
      </c>
      <c r="I22">
        <v>1.2204E-2</v>
      </c>
      <c r="K22">
        <v>4.3538778682944788E-3</v>
      </c>
      <c r="L22">
        <v>1.5110169397206153E-2</v>
      </c>
      <c r="P22">
        <v>2.5927342705693621</v>
      </c>
      <c r="Q22">
        <v>8.9981058760362647</v>
      </c>
      <c r="S22">
        <v>25.927342705693622</v>
      </c>
      <c r="T22">
        <v>89.981058760362643</v>
      </c>
      <c r="V22" s="18"/>
      <c r="W22" s="19"/>
      <c r="X22" s="19"/>
      <c r="Y22" s="24"/>
      <c r="Z22" s="24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</row>
    <row r="23" spans="3:42" x14ac:dyDescent="0.25">
      <c r="C23" s="1" t="s">
        <v>43</v>
      </c>
      <c r="K23" s="1">
        <f>SUM(K17:K22)</f>
        <v>5.4240314656261834E-2</v>
      </c>
      <c r="L23" s="1">
        <f>SUM(L17:L22)</f>
        <v>0.14921467980272801</v>
      </c>
      <c r="M23" s="1"/>
      <c r="N23" s="1"/>
      <c r="O23" s="1"/>
      <c r="P23" s="1">
        <f t="shared" ref="P23" si="2">K23*595.5</f>
        <v>32.300107377803926</v>
      </c>
      <c r="Q23" s="1">
        <f t="shared" ref="Q23" si="3">L23*595.5</f>
        <v>88.857341822524532</v>
      </c>
      <c r="R23" s="1"/>
      <c r="S23" s="1">
        <f t="shared" ref="S23" si="4">P23*10</f>
        <v>323.00107377803926</v>
      </c>
      <c r="T23" s="1">
        <f t="shared" ref="T23" si="5">Q23*10</f>
        <v>888.57341822524529</v>
      </c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9"/>
      <c r="AO23" s="18"/>
      <c r="AP23" s="18"/>
    </row>
    <row r="24" spans="3:42" x14ac:dyDescent="0.25"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</row>
    <row r="25" spans="3:42" x14ac:dyDescent="0.25">
      <c r="C25" s="43" t="s">
        <v>27</v>
      </c>
      <c r="D25" s="44"/>
      <c r="E25" s="74" t="s">
        <v>23</v>
      </c>
      <c r="F25" s="74"/>
      <c r="G25" s="74"/>
      <c r="H25" s="74"/>
      <c r="I25" s="74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</row>
    <row r="26" spans="3:42" x14ac:dyDescent="0.25">
      <c r="D26" s="42"/>
      <c r="E26" s="42"/>
      <c r="F26" s="6" t="s">
        <v>4</v>
      </c>
      <c r="G26" s="7" t="s">
        <v>5</v>
      </c>
      <c r="H26" s="7"/>
      <c r="I26" s="80"/>
      <c r="J26" s="80"/>
      <c r="K26" s="38" t="s">
        <v>33</v>
      </c>
      <c r="L26" s="39"/>
      <c r="M26" s="39"/>
      <c r="N26" s="39"/>
      <c r="O26" s="39"/>
      <c r="P26" s="38" t="s">
        <v>35</v>
      </c>
      <c r="Q26" s="39"/>
      <c r="R26" s="39"/>
      <c r="S26" s="38" t="s">
        <v>36</v>
      </c>
      <c r="T26" s="39"/>
      <c r="V26" s="19"/>
      <c r="W26" s="19"/>
      <c r="X26" s="60"/>
      <c r="Y26" s="19"/>
      <c r="Z26" s="19"/>
      <c r="AA26" s="18"/>
      <c r="AB26" s="79"/>
      <c r="AC26" s="79"/>
      <c r="AD26" s="79"/>
      <c r="AE26" s="19"/>
      <c r="AF26" s="18"/>
      <c r="AG26" s="18"/>
      <c r="AH26" s="19"/>
      <c r="AI26" s="18"/>
      <c r="AJ26" s="18"/>
      <c r="AK26" s="19"/>
      <c r="AL26" s="18"/>
      <c r="AM26" s="19"/>
      <c r="AN26" s="19"/>
      <c r="AO26" s="18"/>
      <c r="AP26" s="19"/>
    </row>
    <row r="27" spans="3:42" x14ac:dyDescent="0.25">
      <c r="C27" s="40" t="s">
        <v>7</v>
      </c>
      <c r="D27" s="40" t="s">
        <v>8</v>
      </c>
      <c r="E27" s="41"/>
      <c r="F27" s="40" t="s">
        <v>9</v>
      </c>
      <c r="G27" s="40" t="s">
        <v>10</v>
      </c>
      <c r="H27" s="41"/>
      <c r="I27" s="40" t="s">
        <v>34</v>
      </c>
      <c r="J27" s="41"/>
      <c r="K27" s="40" t="s">
        <v>9</v>
      </c>
      <c r="L27" s="40" t="s">
        <v>10</v>
      </c>
      <c r="M27" s="41"/>
      <c r="N27" s="41"/>
      <c r="O27" s="41"/>
      <c r="P27" s="40" t="s">
        <v>9</v>
      </c>
      <c r="Q27" s="40" t="s">
        <v>10</v>
      </c>
      <c r="R27" s="41"/>
      <c r="S27" s="40" t="s">
        <v>9</v>
      </c>
      <c r="T27" s="40" t="s">
        <v>10</v>
      </c>
      <c r="V27" s="18"/>
      <c r="W27" s="18"/>
      <c r="X27" s="19"/>
      <c r="Y27" s="18"/>
      <c r="Z27" s="18"/>
      <c r="AA27" s="19"/>
      <c r="AB27" s="18"/>
      <c r="AC27" s="18"/>
      <c r="AD27" s="19"/>
      <c r="AE27" s="19"/>
      <c r="AF27" s="18"/>
      <c r="AG27" s="18"/>
      <c r="AH27" s="19"/>
      <c r="AI27" s="18"/>
      <c r="AJ27" s="18"/>
      <c r="AK27" s="19"/>
      <c r="AL27" s="18"/>
      <c r="AM27" s="18"/>
      <c r="AN27" s="19"/>
      <c r="AO27" s="18"/>
      <c r="AP27" s="18"/>
    </row>
    <row r="28" spans="3:42" x14ac:dyDescent="0.25">
      <c r="C28" s="1" t="s">
        <v>11</v>
      </c>
      <c r="D28">
        <v>5</v>
      </c>
      <c r="F28" s="11">
        <v>2.1985511166060001</v>
      </c>
      <c r="G28" s="11">
        <v>4.5816521739300002</v>
      </c>
      <c r="I28">
        <v>1.2204E-2</v>
      </c>
      <c r="K28">
        <v>2.6831117827059624E-2</v>
      </c>
      <c r="L28">
        <v>5.5914483130641721E-2</v>
      </c>
      <c r="P28">
        <v>15.977930666014005</v>
      </c>
      <c r="Q28">
        <v>33.297074704297145</v>
      </c>
      <c r="S28">
        <v>159.77930666014007</v>
      </c>
      <c r="T28">
        <v>332.97074704297142</v>
      </c>
      <c r="V28" s="18"/>
      <c r="W28" s="19"/>
      <c r="X28" s="19"/>
      <c r="Y28" s="24"/>
      <c r="Z28" s="24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</row>
    <row r="29" spans="3:42" x14ac:dyDescent="0.25">
      <c r="C29" s="1" t="s">
        <v>12</v>
      </c>
      <c r="D29">
        <v>74</v>
      </c>
      <c r="F29" s="11">
        <v>2.0190508214464802</v>
      </c>
      <c r="G29" s="11">
        <v>5.9475000000000007</v>
      </c>
      <c r="I29">
        <v>1.2204E-2</v>
      </c>
      <c r="K29">
        <v>2.4640496224932844E-2</v>
      </c>
      <c r="L29">
        <v>7.2583290000000009E-2</v>
      </c>
      <c r="P29">
        <v>14.67341550194751</v>
      </c>
      <c r="Q29">
        <v>43.223349195000004</v>
      </c>
      <c r="S29">
        <v>146.73415501947511</v>
      </c>
      <c r="T29">
        <v>432.23349195000003</v>
      </c>
      <c r="V29" s="18"/>
      <c r="W29" s="19"/>
      <c r="X29" s="19"/>
      <c r="Y29" s="24"/>
      <c r="Z29" s="24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</row>
    <row r="30" spans="3:42" x14ac:dyDescent="0.25">
      <c r="C30" s="1" t="s">
        <v>13</v>
      </c>
      <c r="D30">
        <v>94</v>
      </c>
      <c r="F30" s="11">
        <v>1.0670489584908509</v>
      </c>
      <c r="G30" s="11">
        <v>2.9680405405950001</v>
      </c>
      <c r="I30">
        <v>1.2204E-2</v>
      </c>
      <c r="K30">
        <v>1.3022265489422345E-2</v>
      </c>
      <c r="L30">
        <v>3.6221966757421377E-2</v>
      </c>
      <c r="P30">
        <v>7.7547590989510065</v>
      </c>
      <c r="Q30">
        <v>21.570181204044431</v>
      </c>
      <c r="S30">
        <v>77.54759098951007</v>
      </c>
      <c r="T30">
        <v>215.70181204044431</v>
      </c>
      <c r="V30" s="18"/>
      <c r="W30" s="19"/>
      <c r="X30" s="19"/>
      <c r="Y30" s="24"/>
      <c r="Z30" s="24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</row>
    <row r="31" spans="3:42" x14ac:dyDescent="0.25">
      <c r="C31" s="1" t="s">
        <v>14</v>
      </c>
      <c r="D31">
        <v>893</v>
      </c>
      <c r="F31" s="11">
        <v>0.80761123617080699</v>
      </c>
      <c r="G31" s="11">
        <v>2.22536363634</v>
      </c>
      <c r="I31">
        <v>1.2204E-2</v>
      </c>
      <c r="K31">
        <v>9.856087526228529E-3</v>
      </c>
      <c r="L31">
        <v>2.7158337817893358E-2</v>
      </c>
      <c r="P31">
        <v>5.869300121869089</v>
      </c>
      <c r="Q31">
        <v>16.172790170555494</v>
      </c>
      <c r="S31">
        <v>58.693001218690888</v>
      </c>
      <c r="T31">
        <v>161.72790170555493</v>
      </c>
      <c r="V31" s="18"/>
      <c r="W31" s="19"/>
      <c r="X31" s="19"/>
      <c r="Y31" s="24"/>
      <c r="Z31" s="24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</row>
    <row r="32" spans="3:42" x14ac:dyDescent="0.25">
      <c r="C32" s="1" t="s">
        <v>15</v>
      </c>
      <c r="D32">
        <v>75</v>
      </c>
      <c r="F32" s="11">
        <v>0.72059113779379946</v>
      </c>
      <c r="G32" s="11">
        <v>2.591727272745</v>
      </c>
      <c r="I32">
        <v>1.2204E-2</v>
      </c>
      <c r="K32">
        <v>8.7940942456355281E-3</v>
      </c>
      <c r="L32">
        <v>3.1629439636579978E-2</v>
      </c>
      <c r="P32">
        <v>5.2368831232759572</v>
      </c>
      <c r="Q32">
        <v>18.835331303583377</v>
      </c>
      <c r="S32">
        <v>52.368831232759575</v>
      </c>
      <c r="T32">
        <v>188.35331303583376</v>
      </c>
      <c r="V32" s="18"/>
      <c r="W32" s="19"/>
      <c r="X32" s="19"/>
      <c r="Y32" s="24"/>
      <c r="Z32" s="24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</row>
    <row r="33" spans="3:42" x14ac:dyDescent="0.25">
      <c r="C33" s="1" t="s">
        <v>16</v>
      </c>
      <c r="D33">
        <v>53</v>
      </c>
      <c r="F33" s="11">
        <v>0.59459710863849158</v>
      </c>
      <c r="G33" s="11">
        <v>2.0635542168150001</v>
      </c>
      <c r="I33">
        <v>1.2204E-2</v>
      </c>
      <c r="K33">
        <v>7.2564631138241509E-3</v>
      </c>
      <c r="L33">
        <v>2.5183615662010259E-2</v>
      </c>
      <c r="P33">
        <v>4.3212237842822816</v>
      </c>
      <c r="Q33">
        <v>14.996843126727109</v>
      </c>
      <c r="S33">
        <v>43.212237842822816</v>
      </c>
      <c r="T33">
        <v>149.96843126727109</v>
      </c>
      <c r="V33" s="18"/>
      <c r="W33" s="19"/>
      <c r="X33" s="19"/>
      <c r="Y33" s="24"/>
      <c r="Z33" s="24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</row>
    <row r="34" spans="3:42" x14ac:dyDescent="0.25">
      <c r="C34" s="1" t="s">
        <v>43</v>
      </c>
      <c r="K34" s="1">
        <f>SUM(K28:K33)</f>
        <v>9.0400524427103016E-2</v>
      </c>
      <c r="L34" s="1">
        <f>SUM(L28:L33)</f>
        <v>0.24869113300454671</v>
      </c>
      <c r="M34" s="1"/>
      <c r="N34" s="1"/>
      <c r="O34" s="1"/>
      <c r="P34" s="1">
        <f t="shared" ref="P34" si="6">K34*595.5</f>
        <v>53.833512296339848</v>
      </c>
      <c r="Q34" s="1">
        <f t="shared" ref="Q34" si="7">L34*595.5</f>
        <v>148.09556970420758</v>
      </c>
      <c r="R34" s="1"/>
      <c r="S34" s="1">
        <f t="shared" ref="S34" si="8">P34*10</f>
        <v>538.33512296339848</v>
      </c>
      <c r="T34" s="1">
        <f t="shared" ref="T34" si="9">Q34*10</f>
        <v>1480.9556970420758</v>
      </c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9"/>
      <c r="AO34" s="18"/>
      <c r="AP34" s="18"/>
    </row>
    <row r="35" spans="3:42" x14ac:dyDescent="0.25"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</row>
    <row r="36" spans="3:42" x14ac:dyDescent="0.25">
      <c r="C36" s="45" t="s">
        <v>28</v>
      </c>
      <c r="D36" s="46"/>
      <c r="E36" s="46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</row>
    <row r="37" spans="3:42" x14ac:dyDescent="0.25">
      <c r="E37" s="72" t="s">
        <v>21</v>
      </c>
      <c r="F37" s="72"/>
      <c r="G37" s="72"/>
      <c r="H37" s="72"/>
      <c r="I37" s="72"/>
      <c r="V37" s="18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</row>
    <row r="38" spans="3:42" x14ac:dyDescent="0.25">
      <c r="D38" s="42"/>
      <c r="E38" s="42"/>
      <c r="F38" s="6" t="s">
        <v>4</v>
      </c>
      <c r="G38" s="7" t="s">
        <v>5</v>
      </c>
      <c r="H38" s="7"/>
      <c r="I38" s="80"/>
      <c r="J38" s="80"/>
      <c r="K38" s="38" t="s">
        <v>33</v>
      </c>
      <c r="L38" s="39"/>
      <c r="M38" s="39"/>
      <c r="N38" s="39"/>
      <c r="O38" s="39"/>
      <c r="P38" s="38" t="s">
        <v>35</v>
      </c>
      <c r="Q38" s="39"/>
      <c r="R38" s="39"/>
      <c r="S38" s="38" t="s">
        <v>36</v>
      </c>
      <c r="T38" s="39"/>
      <c r="V38" s="19"/>
      <c r="W38" s="19"/>
      <c r="X38" s="60"/>
      <c r="Y38" s="19"/>
      <c r="Z38" s="19"/>
      <c r="AA38" s="18"/>
      <c r="AB38" s="79"/>
      <c r="AC38" s="79"/>
      <c r="AD38" s="79"/>
      <c r="AE38" s="19"/>
      <c r="AF38" s="18"/>
      <c r="AG38" s="18"/>
      <c r="AH38" s="19"/>
      <c r="AI38" s="18"/>
      <c r="AJ38" s="18"/>
      <c r="AK38" s="19"/>
      <c r="AL38" s="18"/>
      <c r="AM38" s="19"/>
      <c r="AN38" s="19"/>
      <c r="AO38" s="18"/>
      <c r="AP38" s="19"/>
    </row>
    <row r="39" spans="3:42" x14ac:dyDescent="0.25">
      <c r="C39" s="40" t="s">
        <v>7</v>
      </c>
      <c r="D39" s="40" t="s">
        <v>8</v>
      </c>
      <c r="E39" s="41"/>
      <c r="F39" s="40" t="s">
        <v>9</v>
      </c>
      <c r="G39" s="40" t="s">
        <v>10</v>
      </c>
      <c r="H39" s="41"/>
      <c r="I39" s="40" t="s">
        <v>34</v>
      </c>
      <c r="J39" s="41"/>
      <c r="K39" s="40" t="s">
        <v>9</v>
      </c>
      <c r="L39" s="40" t="s">
        <v>10</v>
      </c>
      <c r="M39" s="41"/>
      <c r="N39" s="41"/>
      <c r="O39" s="41"/>
      <c r="P39" s="40" t="s">
        <v>9</v>
      </c>
      <c r="Q39" s="40" t="s">
        <v>10</v>
      </c>
      <c r="R39" s="41"/>
      <c r="S39" s="40" t="s">
        <v>9</v>
      </c>
      <c r="T39" s="40" t="s">
        <v>10</v>
      </c>
      <c r="V39" s="18"/>
      <c r="W39" s="18"/>
      <c r="X39" s="19"/>
      <c r="Y39" s="18"/>
      <c r="Z39" s="18"/>
      <c r="AA39" s="19"/>
      <c r="AB39" s="18"/>
      <c r="AC39" s="18"/>
      <c r="AD39" s="19"/>
      <c r="AE39" s="19"/>
      <c r="AF39" s="18"/>
      <c r="AG39" s="18"/>
      <c r="AH39" s="19"/>
      <c r="AI39" s="18"/>
      <c r="AJ39" s="18"/>
      <c r="AK39" s="19"/>
      <c r="AL39" s="18"/>
      <c r="AM39" s="18"/>
      <c r="AN39" s="19"/>
      <c r="AO39" s="18"/>
      <c r="AP39" s="18"/>
    </row>
    <row r="40" spans="3:42" x14ac:dyDescent="0.25">
      <c r="C40" s="1" t="s">
        <v>19</v>
      </c>
      <c r="D40">
        <v>1</v>
      </c>
      <c r="F40" s="11">
        <v>0.38250000000000001</v>
      </c>
      <c r="G40" s="11">
        <v>0.38250000000000001</v>
      </c>
      <c r="I40">
        <v>1.2204E-2</v>
      </c>
      <c r="K40">
        <v>4.6680300000000001E-3</v>
      </c>
      <c r="L40">
        <v>4.6680300000000001E-3</v>
      </c>
      <c r="P40">
        <v>2.7798118650000001</v>
      </c>
      <c r="Q40">
        <v>2.7798118650000001</v>
      </c>
      <c r="S40">
        <v>27.798118649999999</v>
      </c>
      <c r="T40">
        <v>27.798118649999999</v>
      </c>
      <c r="V40" s="18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</row>
    <row r="41" spans="3:42" x14ac:dyDescent="0.25">
      <c r="C41" s="1" t="s">
        <v>11</v>
      </c>
      <c r="D41">
        <v>19</v>
      </c>
      <c r="F41" s="11">
        <v>0.39015</v>
      </c>
      <c r="G41" s="11">
        <v>1.3792499999999999</v>
      </c>
      <c r="I41">
        <v>1.2204E-2</v>
      </c>
      <c r="K41">
        <v>4.7613906000000001E-3</v>
      </c>
      <c r="L41">
        <v>1.6832366999999997E-2</v>
      </c>
      <c r="P41">
        <v>2.8354081023000002</v>
      </c>
      <c r="Q41">
        <v>10.023674548499999</v>
      </c>
      <c r="S41">
        <v>28.354081023000003</v>
      </c>
      <c r="T41">
        <v>100.23674548499999</v>
      </c>
      <c r="V41" s="18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</row>
    <row r="42" spans="3:42" x14ac:dyDescent="0.25">
      <c r="C42" s="1" t="s">
        <v>12</v>
      </c>
      <c r="D42">
        <v>136</v>
      </c>
      <c r="F42" s="11">
        <v>0.19905</v>
      </c>
      <c r="G42" s="11">
        <v>0.49784999999999996</v>
      </c>
      <c r="I42">
        <v>1.2204E-2</v>
      </c>
      <c r="K42">
        <v>2.4292061999999998E-3</v>
      </c>
      <c r="L42">
        <v>6.0757613999999991E-3</v>
      </c>
      <c r="P42">
        <v>1.4465922920999998</v>
      </c>
      <c r="Q42">
        <v>3.6181159136999996</v>
      </c>
      <c r="S42">
        <v>14.465922920999999</v>
      </c>
      <c r="T42">
        <v>36.181159136999995</v>
      </c>
      <c r="V42" s="18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</row>
    <row r="43" spans="3:42" x14ac:dyDescent="0.25">
      <c r="C43" s="1" t="s">
        <v>13</v>
      </c>
      <c r="D43" s="15">
        <v>201</v>
      </c>
      <c r="F43" s="11">
        <v>0.14580000000000001</v>
      </c>
      <c r="G43" s="11">
        <v>0.32039999999999996</v>
      </c>
      <c r="I43">
        <v>1.2204E-2</v>
      </c>
      <c r="K43">
        <v>1.7793432000000001E-3</v>
      </c>
      <c r="L43">
        <v>3.910161599999999E-3</v>
      </c>
      <c r="P43">
        <v>1.0595988756000001</v>
      </c>
      <c r="Q43">
        <v>2.3285012327999994</v>
      </c>
      <c r="S43">
        <v>10.595988756000001</v>
      </c>
      <c r="T43">
        <v>23.285012327999993</v>
      </c>
      <c r="V43" s="18"/>
      <c r="W43" s="30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</row>
    <row r="44" spans="3:42" x14ac:dyDescent="0.25">
      <c r="C44" s="1" t="s">
        <v>14</v>
      </c>
      <c r="D44" s="15">
        <v>1709</v>
      </c>
      <c r="F44" s="11">
        <v>9.4199999999999992E-2</v>
      </c>
      <c r="G44" s="11">
        <v>0.23805000000000001</v>
      </c>
      <c r="I44">
        <v>1.2204E-2</v>
      </c>
      <c r="K44">
        <v>1.1496167999999998E-3</v>
      </c>
      <c r="L44">
        <v>2.9051621999999998E-3</v>
      </c>
      <c r="P44">
        <v>0.68459680439999993</v>
      </c>
      <c r="Q44">
        <v>1.7300240900999999</v>
      </c>
      <c r="S44">
        <v>6.8459680439999993</v>
      </c>
      <c r="T44">
        <v>17.300240900999999</v>
      </c>
      <c r="V44" s="18"/>
      <c r="W44" s="30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</row>
    <row r="45" spans="3:42" x14ac:dyDescent="0.25">
      <c r="C45" s="1" t="s">
        <v>15</v>
      </c>
      <c r="D45">
        <v>200</v>
      </c>
      <c r="F45" s="11">
        <v>7.8600000000000003E-2</v>
      </c>
      <c r="G45" s="11">
        <v>0.19575000000000001</v>
      </c>
      <c r="I45">
        <v>1.2204E-2</v>
      </c>
      <c r="K45">
        <v>9.5923440000000003E-4</v>
      </c>
      <c r="L45">
        <v>2.3889330000000002E-3</v>
      </c>
      <c r="P45">
        <v>0.57122408520000001</v>
      </c>
      <c r="Q45">
        <v>1.4226096015</v>
      </c>
      <c r="S45">
        <v>5.7122408519999999</v>
      </c>
      <c r="T45">
        <v>14.226096015</v>
      </c>
      <c r="V45" s="18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</row>
    <row r="46" spans="3:42" x14ac:dyDescent="0.25">
      <c r="C46" s="1" t="s">
        <v>16</v>
      </c>
      <c r="D46">
        <v>140</v>
      </c>
      <c r="F46" s="11">
        <v>8.1449999999999995E-2</v>
      </c>
      <c r="G46" s="11">
        <v>0.17760000000000001</v>
      </c>
      <c r="I46">
        <v>1.2204E-2</v>
      </c>
      <c r="K46">
        <v>9.9401579999999984E-4</v>
      </c>
      <c r="L46">
        <v>2.1674303999999998E-3</v>
      </c>
      <c r="P46">
        <v>0.59193640889999988</v>
      </c>
      <c r="Q46">
        <v>1.2907048031999999</v>
      </c>
      <c r="S46">
        <v>5.9193640889999983</v>
      </c>
      <c r="T46">
        <v>12.907048031999999</v>
      </c>
      <c r="V46" s="18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</row>
    <row r="47" spans="3:42" x14ac:dyDescent="0.25">
      <c r="C47" s="1" t="s">
        <v>43</v>
      </c>
      <c r="K47" s="1">
        <f>SUM(K40:K46)</f>
        <v>1.6740837000000001E-2</v>
      </c>
      <c r="L47" s="1">
        <f>SUM(L40:L46)</f>
        <v>3.8947845599999989E-2</v>
      </c>
      <c r="M47" s="1"/>
      <c r="N47" s="1"/>
      <c r="O47" s="1"/>
      <c r="P47" s="1">
        <f t="shared" ref="P47:Q47" si="10">K47*595.5</f>
        <v>9.9691684335000001</v>
      </c>
      <c r="Q47" s="1">
        <f t="shared" si="10"/>
        <v>23.193442054799995</v>
      </c>
      <c r="R47" s="1"/>
      <c r="S47" s="1">
        <f t="shared" ref="S47:T47" si="11">P47*10</f>
        <v>99.691684335000005</v>
      </c>
      <c r="T47" s="1">
        <f t="shared" si="11"/>
        <v>231.93442054799993</v>
      </c>
      <c r="V47" s="18"/>
      <c r="W47" s="19"/>
      <c r="X47" s="19"/>
      <c r="Y47" s="19"/>
      <c r="Z47" s="19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9"/>
      <c r="AO47" s="18"/>
      <c r="AP47" s="18"/>
    </row>
    <row r="48" spans="3:42" x14ac:dyDescent="0.25">
      <c r="C48" s="45" t="s">
        <v>28</v>
      </c>
      <c r="D48" s="46"/>
      <c r="E48" s="46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</row>
    <row r="49" spans="3:42" x14ac:dyDescent="0.25">
      <c r="E49" s="73" t="s">
        <v>22</v>
      </c>
      <c r="F49" s="73"/>
      <c r="G49" s="73"/>
      <c r="H49" s="73"/>
      <c r="I49" s="73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</row>
    <row r="50" spans="3:42" x14ac:dyDescent="0.25">
      <c r="D50" s="42"/>
      <c r="E50" s="42"/>
      <c r="F50" s="6" t="s">
        <v>4</v>
      </c>
      <c r="G50" s="7" t="s">
        <v>5</v>
      </c>
      <c r="H50" s="7"/>
      <c r="I50" s="80"/>
      <c r="J50" s="80"/>
      <c r="K50" s="38" t="s">
        <v>33</v>
      </c>
      <c r="L50" s="39"/>
      <c r="M50" s="39"/>
      <c r="N50" s="39"/>
      <c r="O50" s="39"/>
      <c r="P50" s="38" t="s">
        <v>35</v>
      </c>
      <c r="Q50" s="39"/>
      <c r="R50" s="39"/>
      <c r="S50" s="38" t="s">
        <v>36</v>
      </c>
      <c r="T50" s="39"/>
      <c r="V50" s="19"/>
      <c r="W50" s="19"/>
      <c r="X50" s="60"/>
      <c r="Y50" s="19"/>
      <c r="Z50" s="19"/>
      <c r="AA50" s="18"/>
      <c r="AB50" s="79"/>
      <c r="AC50" s="79"/>
      <c r="AD50" s="79"/>
      <c r="AE50" s="19"/>
      <c r="AF50" s="18"/>
      <c r="AG50" s="18"/>
      <c r="AH50" s="19"/>
      <c r="AI50" s="18"/>
      <c r="AJ50" s="18"/>
      <c r="AK50" s="19"/>
      <c r="AL50" s="18"/>
      <c r="AM50" s="19"/>
      <c r="AN50" s="19"/>
      <c r="AO50" s="18"/>
      <c r="AP50" s="19"/>
    </row>
    <row r="51" spans="3:42" x14ac:dyDescent="0.25">
      <c r="C51" s="40" t="s">
        <v>7</v>
      </c>
      <c r="D51" s="40" t="s">
        <v>8</v>
      </c>
      <c r="E51" s="41"/>
      <c r="F51" s="40" t="s">
        <v>9</v>
      </c>
      <c r="G51" s="40" t="s">
        <v>10</v>
      </c>
      <c r="H51" s="41"/>
      <c r="I51" s="40" t="s">
        <v>34</v>
      </c>
      <c r="J51" s="41"/>
      <c r="K51" s="40" t="s">
        <v>9</v>
      </c>
      <c r="L51" s="40" t="s">
        <v>10</v>
      </c>
      <c r="M51" s="41"/>
      <c r="N51" s="41"/>
      <c r="O51" s="41"/>
      <c r="P51" s="40" t="s">
        <v>9</v>
      </c>
      <c r="Q51" s="40" t="s">
        <v>10</v>
      </c>
      <c r="R51" s="41"/>
      <c r="S51" s="40" t="s">
        <v>9</v>
      </c>
      <c r="T51" s="40" t="s">
        <v>10</v>
      </c>
      <c r="V51" s="18"/>
      <c r="W51" s="18"/>
      <c r="X51" s="19"/>
      <c r="Y51" s="18"/>
      <c r="Z51" s="18"/>
      <c r="AA51" s="19"/>
      <c r="AB51" s="18"/>
      <c r="AC51" s="18"/>
      <c r="AD51" s="19"/>
      <c r="AE51" s="19"/>
      <c r="AF51" s="18"/>
      <c r="AG51" s="18"/>
      <c r="AH51" s="19"/>
      <c r="AI51" s="18"/>
      <c r="AJ51" s="18"/>
      <c r="AK51" s="19"/>
      <c r="AL51" s="18"/>
      <c r="AM51" s="18"/>
      <c r="AN51" s="19"/>
      <c r="AO51" s="18"/>
      <c r="AP51" s="18"/>
    </row>
    <row r="52" spans="3:42" x14ac:dyDescent="0.25">
      <c r="C52" s="1" t="s">
        <v>19</v>
      </c>
      <c r="D52">
        <v>1</v>
      </c>
      <c r="F52" s="11">
        <v>1.7549999999999999</v>
      </c>
      <c r="G52" s="11">
        <v>1.7549999999999999</v>
      </c>
      <c r="I52">
        <v>1.2204E-2</v>
      </c>
      <c r="K52">
        <v>2.1418019999999999E-2</v>
      </c>
      <c r="L52">
        <v>2.1418019999999999E-2</v>
      </c>
      <c r="P52">
        <v>12.75443091</v>
      </c>
      <c r="Q52">
        <v>12.75443091</v>
      </c>
      <c r="S52">
        <v>127.54430909999999</v>
      </c>
      <c r="T52">
        <v>127.54430909999999</v>
      </c>
      <c r="V52" s="18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</row>
    <row r="53" spans="3:42" x14ac:dyDescent="0.25">
      <c r="C53" s="1" t="s">
        <v>11</v>
      </c>
      <c r="D53">
        <v>19</v>
      </c>
      <c r="F53" s="11">
        <v>1.7898000000000001</v>
      </c>
      <c r="G53" s="11">
        <v>6.3284999999999991</v>
      </c>
      <c r="I53">
        <v>1.2204E-2</v>
      </c>
      <c r="K53">
        <v>2.1842719199999999E-2</v>
      </c>
      <c r="L53">
        <v>7.7233013999999989E-2</v>
      </c>
      <c r="P53">
        <v>13.0073392836</v>
      </c>
      <c r="Q53">
        <v>45.992259836999992</v>
      </c>
      <c r="S53">
        <v>130.07339283600001</v>
      </c>
      <c r="T53">
        <v>459.92259836999995</v>
      </c>
      <c r="V53" s="18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</row>
    <row r="54" spans="3:42" x14ac:dyDescent="0.25">
      <c r="C54" s="1" t="s">
        <v>12</v>
      </c>
      <c r="D54">
        <v>136</v>
      </c>
      <c r="F54" s="11">
        <v>0.91305000000000003</v>
      </c>
      <c r="G54" s="11">
        <v>2.2839</v>
      </c>
      <c r="I54">
        <v>1.2204E-2</v>
      </c>
      <c r="K54">
        <v>1.1142862199999999E-2</v>
      </c>
      <c r="L54">
        <v>2.78727156E-2</v>
      </c>
      <c r="P54">
        <v>6.6355744400999992</v>
      </c>
      <c r="Q54">
        <v>16.598202139800001</v>
      </c>
      <c r="S54">
        <v>66.355744400999995</v>
      </c>
      <c r="T54">
        <v>165.98202139800003</v>
      </c>
      <c r="V54" s="18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</row>
    <row r="55" spans="3:42" x14ac:dyDescent="0.25">
      <c r="C55" s="1" t="s">
        <v>13</v>
      </c>
      <c r="D55" s="15">
        <v>201</v>
      </c>
      <c r="F55" s="11">
        <v>0.66915000000000002</v>
      </c>
      <c r="G55" s="11">
        <v>1.4701499999999998</v>
      </c>
      <c r="I55">
        <v>1.2204E-2</v>
      </c>
      <c r="K55">
        <v>8.1663065999999992E-3</v>
      </c>
      <c r="L55">
        <v>1.7941710599999997E-2</v>
      </c>
      <c r="P55">
        <v>4.8630355802999992</v>
      </c>
      <c r="Q55">
        <v>10.684288662299998</v>
      </c>
      <c r="S55">
        <v>48.630355802999993</v>
      </c>
      <c r="T55">
        <v>106.84288662299998</v>
      </c>
      <c r="V55" s="18"/>
      <c r="W55" s="30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</row>
    <row r="56" spans="3:42" x14ac:dyDescent="0.25">
      <c r="C56" s="1" t="s">
        <v>14</v>
      </c>
      <c r="D56" s="15">
        <v>1709</v>
      </c>
      <c r="F56" s="11">
        <v>0.43230000000000002</v>
      </c>
      <c r="G56" s="11">
        <v>1.0924499999999999</v>
      </c>
      <c r="I56">
        <v>1.2204E-2</v>
      </c>
      <c r="K56">
        <v>5.2757892000000004E-3</v>
      </c>
      <c r="L56">
        <v>1.3332259799999999E-2</v>
      </c>
      <c r="P56">
        <v>3.1417324686000003</v>
      </c>
      <c r="Q56">
        <v>7.9393607109</v>
      </c>
      <c r="S56">
        <v>31.417324686000004</v>
      </c>
      <c r="T56">
        <v>79.393607109000001</v>
      </c>
      <c r="V56" s="18"/>
      <c r="W56" s="30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</row>
    <row r="57" spans="3:42" x14ac:dyDescent="0.25">
      <c r="C57" s="1" t="s">
        <v>15</v>
      </c>
      <c r="D57">
        <v>200</v>
      </c>
      <c r="F57" s="11">
        <v>0.3609</v>
      </c>
      <c r="G57" s="11">
        <v>0.89805000000000001</v>
      </c>
      <c r="I57">
        <v>1.2204E-2</v>
      </c>
      <c r="K57">
        <v>4.4044235999999995E-3</v>
      </c>
      <c r="L57">
        <v>1.09598022E-2</v>
      </c>
      <c r="P57">
        <v>2.6228342537999998</v>
      </c>
      <c r="Q57">
        <v>6.5265622100999998</v>
      </c>
      <c r="S57">
        <v>26.228342538</v>
      </c>
      <c r="T57">
        <v>65.265622100999991</v>
      </c>
      <c r="V57" s="18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</row>
    <row r="58" spans="3:42" x14ac:dyDescent="0.25">
      <c r="C58" s="1" t="s">
        <v>16</v>
      </c>
      <c r="D58">
        <v>140</v>
      </c>
      <c r="F58" s="11">
        <v>0.37379999999999997</v>
      </c>
      <c r="G58" s="11">
        <v>0.81495000000000006</v>
      </c>
      <c r="I58">
        <v>1.2204E-2</v>
      </c>
      <c r="K58">
        <v>4.5618551999999993E-3</v>
      </c>
      <c r="L58">
        <v>9.9456498000000011E-3</v>
      </c>
      <c r="P58">
        <v>2.7165847715999996</v>
      </c>
      <c r="Q58">
        <v>5.9226344559000008</v>
      </c>
      <c r="S58">
        <v>27.165847715999995</v>
      </c>
      <c r="T58">
        <v>59.226344559000012</v>
      </c>
      <c r="V58" s="18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</row>
    <row r="59" spans="3:42" x14ac:dyDescent="0.25">
      <c r="C59" s="1" t="s">
        <v>43</v>
      </c>
      <c r="K59" s="1">
        <f>SUM(K52:K58)</f>
        <v>7.6811976000000004E-2</v>
      </c>
      <c r="L59" s="1">
        <f>SUM(L52:L58)</f>
        <v>0.17870317199999999</v>
      </c>
      <c r="M59" s="1"/>
      <c r="N59" s="1"/>
      <c r="O59" s="1"/>
      <c r="P59" s="1">
        <f t="shared" ref="P59:Q59" si="12">K59*595.5</f>
        <v>45.741531708000004</v>
      </c>
      <c r="Q59" s="1">
        <f t="shared" si="12"/>
        <v>106.417738926</v>
      </c>
      <c r="R59" s="1"/>
      <c r="S59" s="1">
        <f t="shared" ref="S59:T59" si="13">P59*10</f>
        <v>457.41531708000002</v>
      </c>
      <c r="T59" s="1">
        <f t="shared" si="13"/>
        <v>1064.1773892599999</v>
      </c>
      <c r="V59" s="18"/>
      <c r="W59" s="19"/>
      <c r="X59" s="19"/>
      <c r="Y59" s="19"/>
      <c r="Z59" s="19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9"/>
      <c r="AO59" s="18"/>
      <c r="AP59" s="18"/>
    </row>
    <row r="60" spans="3:42" x14ac:dyDescent="0.25">
      <c r="C60" s="45" t="s">
        <v>28</v>
      </c>
      <c r="D60" s="46"/>
      <c r="E60" s="46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</row>
    <row r="61" spans="3:42" x14ac:dyDescent="0.25">
      <c r="E61" s="74" t="s">
        <v>23</v>
      </c>
      <c r="F61" s="74"/>
      <c r="G61" s="74"/>
      <c r="H61" s="74"/>
      <c r="I61" s="74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</row>
    <row r="62" spans="3:42" x14ac:dyDescent="0.25">
      <c r="D62" s="42"/>
      <c r="E62" s="42"/>
      <c r="F62" s="6" t="s">
        <v>4</v>
      </c>
      <c r="G62" s="7" t="s">
        <v>5</v>
      </c>
      <c r="H62" s="7"/>
      <c r="I62" s="80"/>
      <c r="J62" s="80"/>
      <c r="K62" s="38" t="s">
        <v>33</v>
      </c>
      <c r="L62" s="39"/>
      <c r="M62" s="39"/>
      <c r="N62" s="39"/>
      <c r="O62" s="39"/>
      <c r="P62" s="38" t="s">
        <v>35</v>
      </c>
      <c r="Q62" s="39"/>
      <c r="R62" s="39"/>
      <c r="S62" s="38" t="s">
        <v>36</v>
      </c>
      <c r="T62" s="39"/>
      <c r="V62" s="19"/>
      <c r="W62" s="19"/>
      <c r="X62" s="60"/>
      <c r="Y62" s="19"/>
      <c r="Z62" s="19"/>
      <c r="AA62" s="18"/>
      <c r="AB62" s="79"/>
      <c r="AC62" s="79"/>
      <c r="AD62" s="79"/>
      <c r="AE62" s="19"/>
      <c r="AF62" s="18"/>
      <c r="AG62" s="18"/>
      <c r="AH62" s="19"/>
      <c r="AI62" s="18"/>
      <c r="AJ62" s="18"/>
      <c r="AK62" s="19"/>
      <c r="AL62" s="18"/>
      <c r="AM62" s="19"/>
      <c r="AN62" s="19"/>
      <c r="AO62" s="18"/>
      <c r="AP62" s="19"/>
    </row>
    <row r="63" spans="3:42" x14ac:dyDescent="0.25">
      <c r="C63" s="40" t="s">
        <v>7</v>
      </c>
      <c r="D63" s="40" t="s">
        <v>8</v>
      </c>
      <c r="E63" s="41"/>
      <c r="F63" s="40" t="s">
        <v>9</v>
      </c>
      <c r="G63" s="40" t="s">
        <v>10</v>
      </c>
      <c r="H63" s="41"/>
      <c r="I63" s="40" t="s">
        <v>34</v>
      </c>
      <c r="J63" s="41"/>
      <c r="K63" s="40" t="s">
        <v>9</v>
      </c>
      <c r="L63" s="40" t="s">
        <v>10</v>
      </c>
      <c r="M63" s="41"/>
      <c r="N63" s="41"/>
      <c r="O63" s="41"/>
      <c r="P63" s="40" t="s">
        <v>9</v>
      </c>
      <c r="Q63" s="40" t="s">
        <v>10</v>
      </c>
      <c r="R63" s="41"/>
      <c r="S63" s="40" t="s">
        <v>9</v>
      </c>
      <c r="T63" s="40" t="s">
        <v>10</v>
      </c>
      <c r="V63" s="18"/>
      <c r="W63" s="18"/>
      <c r="X63" s="19"/>
      <c r="Y63" s="18"/>
      <c r="Z63" s="18"/>
      <c r="AA63" s="19"/>
      <c r="AB63" s="18"/>
      <c r="AC63" s="18"/>
      <c r="AD63" s="19"/>
      <c r="AE63" s="19"/>
      <c r="AF63" s="18"/>
      <c r="AG63" s="18"/>
      <c r="AH63" s="19"/>
      <c r="AI63" s="18"/>
      <c r="AJ63" s="18"/>
      <c r="AK63" s="19"/>
      <c r="AL63" s="18"/>
      <c r="AM63" s="18"/>
      <c r="AN63" s="19"/>
      <c r="AO63" s="18"/>
      <c r="AP63" s="18"/>
    </row>
    <row r="64" spans="3:42" x14ac:dyDescent="0.25">
      <c r="C64" s="1" t="s">
        <v>19</v>
      </c>
      <c r="D64">
        <v>1</v>
      </c>
      <c r="F64" s="11">
        <v>2.9249999999999998</v>
      </c>
      <c r="G64" s="11">
        <v>2.9249999999999998</v>
      </c>
      <c r="I64">
        <v>1.2204E-2</v>
      </c>
      <c r="K64">
        <v>3.5696699999999998E-2</v>
      </c>
      <c r="L64">
        <v>3.5696699999999998E-2</v>
      </c>
      <c r="P64">
        <v>21.257384849999998</v>
      </c>
      <c r="Q64">
        <v>21.257384849999998</v>
      </c>
      <c r="S64">
        <v>212.57384849999997</v>
      </c>
      <c r="T64">
        <v>212.57384849999997</v>
      </c>
      <c r="V64" s="18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</row>
    <row r="65" spans="3:42" x14ac:dyDescent="0.25">
      <c r="C65" s="1" t="s">
        <v>11</v>
      </c>
      <c r="D65">
        <v>19</v>
      </c>
      <c r="F65" s="11">
        <v>2.98305</v>
      </c>
      <c r="G65" s="11">
        <v>10.547549999999999</v>
      </c>
      <c r="I65">
        <v>1.2204E-2</v>
      </c>
      <c r="K65">
        <v>3.6405142199999997E-2</v>
      </c>
      <c r="L65">
        <v>0.1287223002</v>
      </c>
      <c r="P65">
        <v>21.679262180099997</v>
      </c>
      <c r="Q65">
        <v>76.654129769099995</v>
      </c>
      <c r="S65">
        <v>216.79262180099997</v>
      </c>
      <c r="T65">
        <v>766.54129769099995</v>
      </c>
      <c r="V65" s="18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</row>
    <row r="66" spans="3:42" x14ac:dyDescent="0.25">
      <c r="C66" s="1" t="s">
        <v>12</v>
      </c>
      <c r="D66">
        <v>136</v>
      </c>
      <c r="F66" s="11">
        <v>1.5219</v>
      </c>
      <c r="G66" s="11">
        <v>3.8065500000000001</v>
      </c>
      <c r="I66">
        <v>1.2204E-2</v>
      </c>
      <c r="K66">
        <v>1.8573267599999999E-2</v>
      </c>
      <c r="L66">
        <v>4.6455136199999997E-2</v>
      </c>
      <c r="P66">
        <v>11.060380855799998</v>
      </c>
      <c r="Q66">
        <v>27.664033607099999</v>
      </c>
      <c r="S66">
        <v>110.60380855799998</v>
      </c>
      <c r="T66">
        <v>276.64033607099998</v>
      </c>
      <c r="V66" s="18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</row>
    <row r="67" spans="3:42" x14ac:dyDescent="0.25">
      <c r="C67" s="1" t="s">
        <v>13</v>
      </c>
      <c r="D67" s="15">
        <v>201</v>
      </c>
      <c r="F67" s="11">
        <v>1.1152500000000001</v>
      </c>
      <c r="G67" s="11">
        <v>2.4504000000000001</v>
      </c>
      <c r="I67">
        <v>1.2204E-2</v>
      </c>
      <c r="K67">
        <v>1.3610511E-2</v>
      </c>
      <c r="L67">
        <v>2.99046816E-2</v>
      </c>
      <c r="P67">
        <v>8.1050593005000007</v>
      </c>
      <c r="Q67">
        <v>17.808237892800001</v>
      </c>
      <c r="S67">
        <v>81.05059300500001</v>
      </c>
      <c r="T67">
        <v>178.08237892800003</v>
      </c>
      <c r="V67" s="18"/>
      <c r="W67" s="30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</row>
    <row r="68" spans="3:42" x14ac:dyDescent="0.25">
      <c r="C68" s="1" t="s">
        <v>14</v>
      </c>
      <c r="D68" s="15">
        <v>1709</v>
      </c>
      <c r="F68" s="11">
        <v>0.72060000000000013</v>
      </c>
      <c r="G68" s="11">
        <v>1.8208500000000001</v>
      </c>
      <c r="I68">
        <v>1.2204E-2</v>
      </c>
      <c r="K68">
        <v>8.7942024000000011E-3</v>
      </c>
      <c r="L68">
        <v>2.2221653399999999E-2</v>
      </c>
      <c r="P68">
        <v>5.236947529200001</v>
      </c>
      <c r="Q68">
        <v>13.2329945997</v>
      </c>
      <c r="S68">
        <v>52.369475292000011</v>
      </c>
      <c r="T68">
        <v>132.32994599699998</v>
      </c>
      <c r="V68" s="18"/>
      <c r="W68" s="30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</row>
    <row r="69" spans="3:42" x14ac:dyDescent="0.25">
      <c r="C69" s="1" t="s">
        <v>15</v>
      </c>
      <c r="D69">
        <v>200</v>
      </c>
      <c r="F69" s="11">
        <v>0.60149999999999992</v>
      </c>
      <c r="G69" s="11">
        <v>1.4967000000000001</v>
      </c>
      <c r="I69">
        <v>1.2204E-2</v>
      </c>
      <c r="K69">
        <v>7.3407059999999989E-3</v>
      </c>
      <c r="L69">
        <v>1.82657268E-2</v>
      </c>
      <c r="P69">
        <v>4.3713904229999994</v>
      </c>
      <c r="Q69">
        <v>10.877240309399999</v>
      </c>
      <c r="S69">
        <v>43.713904229999997</v>
      </c>
      <c r="T69">
        <v>108.772403094</v>
      </c>
      <c r="V69" s="18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</row>
    <row r="70" spans="3:42" x14ac:dyDescent="0.25">
      <c r="C70" s="1" t="s">
        <v>16</v>
      </c>
      <c r="D70">
        <v>140</v>
      </c>
      <c r="F70" s="11">
        <v>0.62295</v>
      </c>
      <c r="G70" s="11">
        <v>1.35825</v>
      </c>
      <c r="I70">
        <v>1.2204E-2</v>
      </c>
      <c r="K70">
        <v>7.6024817999999997E-3</v>
      </c>
      <c r="L70">
        <v>1.6576082999999998E-2</v>
      </c>
      <c r="P70">
        <v>4.5272779118999997</v>
      </c>
      <c r="Q70">
        <v>9.8710574264999984</v>
      </c>
      <c r="S70">
        <v>45.272779118999999</v>
      </c>
      <c r="T70">
        <v>98.710574264999991</v>
      </c>
      <c r="V70" s="18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</row>
    <row r="71" spans="3:42" x14ac:dyDescent="0.25">
      <c r="C71" s="1" t="s">
        <v>43</v>
      </c>
      <c r="K71" s="1">
        <f>SUM(K64:K70)</f>
        <v>0.12802301099999999</v>
      </c>
      <c r="L71" s="1">
        <f>SUM(L64:L70)</f>
        <v>0.2978422812</v>
      </c>
      <c r="M71" s="1"/>
      <c r="N71" s="1"/>
      <c r="O71" s="1"/>
      <c r="P71" s="1">
        <f t="shared" ref="P71:Q71" si="14">K71*595.5</f>
        <v>76.237703050500002</v>
      </c>
      <c r="Q71" s="1">
        <f t="shared" si="14"/>
        <v>177.3650784546</v>
      </c>
      <c r="R71" s="1"/>
      <c r="S71" s="1">
        <f t="shared" ref="S71:T71" si="15">P71*10</f>
        <v>762.37703050499999</v>
      </c>
      <c r="T71" s="1">
        <f t="shared" si="15"/>
        <v>1773.6507845460001</v>
      </c>
      <c r="V71" s="18"/>
      <c r="W71" s="19"/>
      <c r="X71" s="19"/>
      <c r="Y71" s="19"/>
      <c r="Z71" s="19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9"/>
      <c r="AO71" s="18"/>
      <c r="AP71" s="18"/>
    </row>
    <row r="72" spans="3:42" x14ac:dyDescent="0.25"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</row>
    <row r="73" spans="3:42" x14ac:dyDescent="0.25">
      <c r="C73" s="47" t="s">
        <v>58</v>
      </c>
      <c r="D73" s="48"/>
      <c r="E73" s="48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</row>
    <row r="74" spans="3:42" x14ac:dyDescent="0.25">
      <c r="E74" s="72" t="s">
        <v>21</v>
      </c>
      <c r="F74" s="72"/>
      <c r="G74" s="72"/>
      <c r="H74" s="72"/>
      <c r="I74" s="72"/>
      <c r="V74" s="18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</row>
    <row r="75" spans="3:42" x14ac:dyDescent="0.25">
      <c r="D75" s="42"/>
      <c r="E75" s="42"/>
      <c r="F75" s="6" t="s">
        <v>4</v>
      </c>
      <c r="G75" s="7" t="s">
        <v>5</v>
      </c>
      <c r="H75" s="7"/>
      <c r="I75" s="80"/>
      <c r="J75" s="80"/>
      <c r="K75" s="38" t="s">
        <v>33</v>
      </c>
      <c r="L75" s="39"/>
      <c r="M75" s="39"/>
      <c r="N75" s="39"/>
      <c r="O75" s="39"/>
      <c r="P75" s="38" t="s">
        <v>35</v>
      </c>
      <c r="Q75" s="39"/>
      <c r="R75" s="39"/>
      <c r="S75" s="38" t="s">
        <v>36</v>
      </c>
      <c r="T75" s="39"/>
      <c r="V75" s="19"/>
      <c r="W75" s="19"/>
      <c r="X75" s="60"/>
      <c r="Y75" s="19"/>
      <c r="Z75" s="19"/>
      <c r="AA75" s="18"/>
      <c r="AB75" s="79"/>
      <c r="AC75" s="79"/>
      <c r="AD75" s="79"/>
      <c r="AE75" s="19"/>
      <c r="AF75" s="18"/>
      <c r="AG75" s="18"/>
      <c r="AH75" s="19"/>
      <c r="AI75" s="18"/>
      <c r="AJ75" s="18"/>
      <c r="AK75" s="19"/>
      <c r="AL75" s="18"/>
      <c r="AM75" s="19"/>
      <c r="AN75" s="19"/>
      <c r="AO75" s="18"/>
      <c r="AP75" s="19"/>
    </row>
    <row r="76" spans="3:42" x14ac:dyDescent="0.25">
      <c r="C76" s="40" t="s">
        <v>7</v>
      </c>
      <c r="D76" s="40" t="s">
        <v>8</v>
      </c>
      <c r="E76" s="41"/>
      <c r="F76" s="40" t="s">
        <v>9</v>
      </c>
      <c r="G76" s="40" t="s">
        <v>10</v>
      </c>
      <c r="H76" s="41"/>
      <c r="I76" s="40" t="s">
        <v>34</v>
      </c>
      <c r="J76" s="41"/>
      <c r="K76" s="40" t="s">
        <v>9</v>
      </c>
      <c r="L76" s="40" t="s">
        <v>10</v>
      </c>
      <c r="M76" s="41"/>
      <c r="N76" s="41"/>
      <c r="O76" s="41"/>
      <c r="P76" s="40" t="s">
        <v>9</v>
      </c>
      <c r="Q76" s="40" t="s">
        <v>10</v>
      </c>
      <c r="R76" s="41"/>
      <c r="S76" s="40" t="s">
        <v>9</v>
      </c>
      <c r="T76" s="40" t="s">
        <v>10</v>
      </c>
      <c r="V76" s="18"/>
      <c r="W76" s="18"/>
      <c r="X76" s="19"/>
      <c r="Y76" s="18"/>
      <c r="Z76" s="18"/>
      <c r="AA76" s="19"/>
      <c r="AB76" s="18"/>
      <c r="AC76" s="18"/>
      <c r="AD76" s="19"/>
      <c r="AE76" s="19"/>
      <c r="AF76" s="18"/>
      <c r="AG76" s="18"/>
      <c r="AH76" s="19"/>
      <c r="AI76" s="18"/>
      <c r="AJ76" s="18"/>
      <c r="AK76" s="19"/>
      <c r="AL76" s="18"/>
      <c r="AM76" s="18"/>
      <c r="AN76" s="19"/>
      <c r="AO76" s="18"/>
      <c r="AP76" s="18"/>
    </row>
    <row r="77" spans="3:42" x14ac:dyDescent="0.25">
      <c r="C77" s="1" t="s">
        <v>19</v>
      </c>
      <c r="D77">
        <v>1</v>
      </c>
      <c r="F77" s="11">
        <v>1.2749999999999999</v>
      </c>
      <c r="G77" s="11">
        <v>1.2749999999999999</v>
      </c>
      <c r="I77">
        <v>1.2204E-2</v>
      </c>
      <c r="K77">
        <v>1.5560099999999999E-2</v>
      </c>
      <c r="L77">
        <v>1.5560099999999999E-2</v>
      </c>
      <c r="P77">
        <v>9.2660395499999986</v>
      </c>
      <c r="Q77">
        <v>9.2660395499999986</v>
      </c>
      <c r="S77">
        <v>92.660395499999993</v>
      </c>
      <c r="T77">
        <v>92.660395499999993</v>
      </c>
      <c r="V77" s="18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</row>
    <row r="78" spans="3:42" x14ac:dyDescent="0.25">
      <c r="C78" s="1" t="s">
        <v>11</v>
      </c>
      <c r="D78">
        <v>22</v>
      </c>
      <c r="F78" s="11">
        <v>0.64815</v>
      </c>
      <c r="G78" s="11">
        <v>1.35765</v>
      </c>
      <c r="I78">
        <v>1.2204E-2</v>
      </c>
      <c r="K78">
        <v>7.9100226000000003E-3</v>
      </c>
      <c r="L78">
        <v>1.6568760599999999E-2</v>
      </c>
      <c r="P78">
        <v>4.7104184583000004</v>
      </c>
      <c r="Q78">
        <v>9.8666969373000004</v>
      </c>
      <c r="S78">
        <v>47.104184583000006</v>
      </c>
      <c r="T78">
        <v>98.666969373000001</v>
      </c>
      <c r="V78" s="18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</row>
    <row r="79" spans="3:42" x14ac:dyDescent="0.25">
      <c r="C79" s="1" t="s">
        <v>12</v>
      </c>
      <c r="D79">
        <v>165</v>
      </c>
      <c r="F79" s="11">
        <v>0.57779999999999998</v>
      </c>
      <c r="G79" s="11">
        <v>1.19835</v>
      </c>
      <c r="I79">
        <v>1.2204E-2</v>
      </c>
      <c r="K79">
        <v>7.0514711999999993E-3</v>
      </c>
      <c r="L79">
        <v>1.46246634E-2</v>
      </c>
      <c r="P79">
        <v>4.1991510995999999</v>
      </c>
      <c r="Q79">
        <v>8.7089870546999997</v>
      </c>
      <c r="S79">
        <v>41.991510996000002</v>
      </c>
      <c r="T79">
        <v>87.089870547000004</v>
      </c>
      <c r="V79" s="18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</row>
    <row r="80" spans="3:42" x14ac:dyDescent="0.25">
      <c r="C80" s="1" t="s">
        <v>13</v>
      </c>
      <c r="D80">
        <v>217</v>
      </c>
      <c r="F80" s="11">
        <v>0.3468</v>
      </c>
      <c r="G80" s="11">
        <v>0.79350000000000009</v>
      </c>
      <c r="I80">
        <v>1.2204E-2</v>
      </c>
      <c r="K80">
        <v>4.2323472000000001E-3</v>
      </c>
      <c r="L80">
        <v>9.6838740000000003E-3</v>
      </c>
      <c r="P80">
        <v>2.5203627576000001</v>
      </c>
      <c r="Q80">
        <v>5.7667469670000004</v>
      </c>
      <c r="S80">
        <v>25.203627576000002</v>
      </c>
      <c r="T80">
        <v>57.667469670000003</v>
      </c>
      <c r="V80" s="18"/>
      <c r="W80" s="30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</row>
    <row r="81" spans="3:42" x14ac:dyDescent="0.25">
      <c r="C81" s="1" t="s">
        <v>14</v>
      </c>
      <c r="D81" s="15">
        <v>1884</v>
      </c>
      <c r="F81" s="11">
        <v>0.2505</v>
      </c>
      <c r="G81" s="11">
        <v>0.5514</v>
      </c>
      <c r="I81">
        <v>1.2204E-2</v>
      </c>
      <c r="K81">
        <v>3.0571019999999999E-3</v>
      </c>
      <c r="L81">
        <v>6.7292856E-3</v>
      </c>
      <c r="P81">
        <v>1.8205042409999999</v>
      </c>
      <c r="Q81">
        <v>4.0072895747999997</v>
      </c>
      <c r="S81">
        <v>18.205042409999997</v>
      </c>
      <c r="T81">
        <v>40.072895747999993</v>
      </c>
      <c r="V81" s="18"/>
      <c r="W81" s="30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</row>
    <row r="82" spans="3:42" x14ac:dyDescent="0.25">
      <c r="C82" s="1" t="s">
        <v>15</v>
      </c>
      <c r="D82">
        <v>233</v>
      </c>
      <c r="F82" s="11">
        <v>0.24314999999999998</v>
      </c>
      <c r="G82" s="11">
        <v>0.55349999999999999</v>
      </c>
      <c r="I82">
        <v>1.2204E-2</v>
      </c>
      <c r="K82">
        <v>2.9674025999999998E-3</v>
      </c>
      <c r="L82">
        <v>6.7549139999999999E-3</v>
      </c>
      <c r="P82">
        <v>1.7670882482999999</v>
      </c>
      <c r="Q82">
        <v>4.0225512869999998</v>
      </c>
      <c r="S82">
        <v>17.670882483</v>
      </c>
      <c r="T82">
        <v>40.225512869999996</v>
      </c>
      <c r="V82" s="18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</row>
    <row r="83" spans="3:42" x14ac:dyDescent="0.25">
      <c r="C83" s="1" t="s">
        <v>16</v>
      </c>
      <c r="D83">
        <v>185</v>
      </c>
      <c r="F83" s="11">
        <v>0.21825</v>
      </c>
      <c r="G83" s="11">
        <v>0.48719999999999997</v>
      </c>
      <c r="I83">
        <v>1.2204E-2</v>
      </c>
      <c r="K83">
        <v>2.6635230000000001E-3</v>
      </c>
      <c r="L83">
        <v>5.945788799999999E-3</v>
      </c>
      <c r="P83">
        <v>1.5861279465</v>
      </c>
      <c r="Q83">
        <v>3.5407172303999994</v>
      </c>
      <c r="S83">
        <v>15.861279464999999</v>
      </c>
      <c r="T83">
        <v>35.407172303999992</v>
      </c>
      <c r="V83" s="18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</row>
    <row r="84" spans="3:42" x14ac:dyDescent="0.25">
      <c r="C84" s="1" t="s">
        <v>43</v>
      </c>
      <c r="K84" s="1">
        <f>SUM(K77:K83)</f>
        <v>4.3441968599999999E-2</v>
      </c>
      <c r="L84" s="1">
        <f>SUM(L77:L83)</f>
        <v>7.58673864E-2</v>
      </c>
      <c r="M84" s="1"/>
      <c r="N84" s="1"/>
      <c r="O84" s="1"/>
      <c r="P84" s="1">
        <f t="shared" ref="P84:Q84" si="16">K84*595.5</f>
        <v>25.869692301299999</v>
      </c>
      <c r="Q84" s="1">
        <f t="shared" si="16"/>
        <v>45.179028601200002</v>
      </c>
      <c r="R84" s="1"/>
      <c r="S84" s="1">
        <f t="shared" ref="S84:T84" si="17">P84*10</f>
        <v>258.696923013</v>
      </c>
      <c r="T84" s="1">
        <f t="shared" si="17"/>
        <v>451.79028601200002</v>
      </c>
      <c r="V84" s="18"/>
      <c r="W84" s="19"/>
      <c r="X84" s="19"/>
      <c r="Y84" s="19"/>
      <c r="Z84" s="19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9"/>
      <c r="AO84" s="18"/>
      <c r="AP84" s="18"/>
    </row>
    <row r="85" spans="3:42" x14ac:dyDescent="0.25">
      <c r="C85" s="47" t="s">
        <v>58</v>
      </c>
      <c r="D85" s="48"/>
      <c r="E85" s="48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</row>
    <row r="86" spans="3:42" x14ac:dyDescent="0.25">
      <c r="E86" s="73" t="s">
        <v>22</v>
      </c>
      <c r="F86" s="73"/>
      <c r="G86" s="73"/>
      <c r="H86" s="73"/>
      <c r="I86" s="73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</row>
    <row r="87" spans="3:42" x14ac:dyDescent="0.25">
      <c r="D87" s="42"/>
      <c r="E87" s="42"/>
      <c r="F87" s="6" t="s">
        <v>4</v>
      </c>
      <c r="G87" s="7" t="s">
        <v>5</v>
      </c>
      <c r="H87" s="7"/>
      <c r="I87" s="80"/>
      <c r="J87" s="80"/>
      <c r="K87" s="38" t="s">
        <v>33</v>
      </c>
      <c r="L87" s="39"/>
      <c r="M87" s="39"/>
      <c r="N87" s="39"/>
      <c r="O87" s="39"/>
      <c r="P87" s="38" t="s">
        <v>35</v>
      </c>
      <c r="Q87" s="39"/>
      <c r="R87" s="39"/>
      <c r="S87" s="38" t="s">
        <v>36</v>
      </c>
      <c r="T87" s="39"/>
      <c r="V87" s="19"/>
      <c r="W87" s="19"/>
      <c r="X87" s="60"/>
      <c r="Y87" s="19"/>
      <c r="Z87" s="19"/>
      <c r="AA87" s="18"/>
      <c r="AB87" s="79"/>
      <c r="AC87" s="79"/>
      <c r="AD87" s="79"/>
      <c r="AE87" s="19"/>
      <c r="AF87" s="18"/>
      <c r="AG87" s="18"/>
      <c r="AH87" s="19"/>
      <c r="AI87" s="18"/>
      <c r="AJ87" s="18"/>
      <c r="AK87" s="19"/>
      <c r="AL87" s="18"/>
      <c r="AM87" s="19"/>
      <c r="AN87" s="19"/>
      <c r="AO87" s="18"/>
      <c r="AP87" s="19"/>
    </row>
    <row r="88" spans="3:42" x14ac:dyDescent="0.25">
      <c r="C88" s="40" t="s">
        <v>7</v>
      </c>
      <c r="D88" s="40" t="s">
        <v>8</v>
      </c>
      <c r="E88" s="41"/>
      <c r="F88" s="40" t="s">
        <v>9</v>
      </c>
      <c r="G88" s="40" t="s">
        <v>10</v>
      </c>
      <c r="H88" s="41"/>
      <c r="I88" s="40" t="s">
        <v>34</v>
      </c>
      <c r="J88" s="41"/>
      <c r="K88" s="40" t="s">
        <v>9</v>
      </c>
      <c r="L88" s="40" t="s">
        <v>10</v>
      </c>
      <c r="M88" s="41"/>
      <c r="N88" s="41"/>
      <c r="O88" s="41"/>
      <c r="P88" s="40" t="s">
        <v>9</v>
      </c>
      <c r="Q88" s="40" t="s">
        <v>10</v>
      </c>
      <c r="R88" s="41"/>
      <c r="S88" s="40" t="s">
        <v>9</v>
      </c>
      <c r="T88" s="40" t="s">
        <v>10</v>
      </c>
      <c r="V88" s="18"/>
      <c r="W88" s="18"/>
      <c r="X88" s="19"/>
      <c r="Y88" s="18"/>
      <c r="Z88" s="18"/>
      <c r="AA88" s="19"/>
      <c r="AB88" s="18"/>
      <c r="AC88" s="18"/>
      <c r="AD88" s="19"/>
      <c r="AE88" s="19"/>
      <c r="AF88" s="18"/>
      <c r="AG88" s="18"/>
      <c r="AH88" s="19"/>
      <c r="AI88" s="18"/>
      <c r="AJ88" s="18"/>
      <c r="AK88" s="19"/>
      <c r="AL88" s="18"/>
      <c r="AM88" s="18"/>
      <c r="AN88" s="19"/>
      <c r="AO88" s="18"/>
      <c r="AP88" s="18"/>
    </row>
    <row r="89" spans="3:42" x14ac:dyDescent="0.25">
      <c r="C89" s="1" t="s">
        <v>19</v>
      </c>
      <c r="D89">
        <v>1</v>
      </c>
      <c r="F89" s="11">
        <v>5.85</v>
      </c>
      <c r="G89" s="11">
        <v>5.85</v>
      </c>
      <c r="I89">
        <v>1.2204E-2</v>
      </c>
      <c r="K89">
        <v>7.1393399999999996E-2</v>
      </c>
      <c r="L89">
        <v>7.1393399999999996E-2</v>
      </c>
      <c r="P89">
        <v>42.514769699999995</v>
      </c>
      <c r="Q89">
        <v>42.514769699999995</v>
      </c>
      <c r="S89">
        <v>425.14769699999994</v>
      </c>
      <c r="T89">
        <v>425.14769699999994</v>
      </c>
      <c r="V89" s="18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</row>
    <row r="90" spans="3:42" x14ac:dyDescent="0.25">
      <c r="C90" s="1" t="s">
        <v>11</v>
      </c>
      <c r="D90">
        <v>22</v>
      </c>
      <c r="F90" s="11">
        <v>2.9735999999999998</v>
      </c>
      <c r="G90" s="11">
        <v>6.2293500000000002</v>
      </c>
      <c r="I90">
        <v>1.2204E-2</v>
      </c>
      <c r="K90">
        <v>3.6289814399999995E-2</v>
      </c>
      <c r="L90">
        <v>7.6022987400000006E-2</v>
      </c>
      <c r="P90">
        <v>21.610584475199996</v>
      </c>
      <c r="Q90">
        <v>45.2716889967</v>
      </c>
      <c r="S90">
        <v>216.10584475199997</v>
      </c>
      <c r="T90">
        <v>452.71688996699999</v>
      </c>
      <c r="V90" s="18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</row>
    <row r="91" spans="3:42" x14ac:dyDescent="0.25">
      <c r="C91" s="1" t="s">
        <v>12</v>
      </c>
      <c r="D91">
        <v>165</v>
      </c>
      <c r="F91" s="11">
        <v>2.6511</v>
      </c>
      <c r="G91" s="11">
        <v>5.4985499999999998</v>
      </c>
      <c r="I91">
        <v>1.2204E-2</v>
      </c>
      <c r="K91">
        <v>3.23540244E-2</v>
      </c>
      <c r="L91">
        <v>6.7104304199999992E-2</v>
      </c>
      <c r="P91">
        <v>19.266821530200001</v>
      </c>
      <c r="Q91">
        <v>39.960613151099999</v>
      </c>
      <c r="S91">
        <v>192.66821530200002</v>
      </c>
      <c r="T91">
        <v>399.606131511</v>
      </c>
      <c r="V91" s="18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</row>
    <row r="92" spans="3:42" x14ac:dyDescent="0.25">
      <c r="C92" s="1" t="s">
        <v>13</v>
      </c>
      <c r="D92">
        <v>217</v>
      </c>
      <c r="F92" s="11">
        <v>1.5911999999999999</v>
      </c>
      <c r="G92" s="11">
        <v>3.6408</v>
      </c>
      <c r="I92">
        <v>1.2204E-2</v>
      </c>
      <c r="K92">
        <v>1.94190048E-2</v>
      </c>
      <c r="L92">
        <v>4.4432323199999998E-2</v>
      </c>
      <c r="P92">
        <v>11.564017358400001</v>
      </c>
      <c r="Q92">
        <v>26.459448465599998</v>
      </c>
      <c r="S92">
        <v>115.64017358400001</v>
      </c>
      <c r="T92">
        <v>264.59448465599996</v>
      </c>
      <c r="V92" s="18"/>
      <c r="W92" s="30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</row>
    <row r="93" spans="3:42" x14ac:dyDescent="0.25">
      <c r="C93" s="1" t="s">
        <v>14</v>
      </c>
      <c r="D93" s="15">
        <v>1884</v>
      </c>
      <c r="F93" s="11">
        <v>1.1489999999999998</v>
      </c>
      <c r="G93" s="11">
        <v>2.5296000000000003</v>
      </c>
      <c r="I93">
        <v>1.2204E-2</v>
      </c>
      <c r="K93">
        <v>1.4022395999999998E-2</v>
      </c>
      <c r="L93">
        <v>3.0871238400000004E-2</v>
      </c>
      <c r="P93">
        <v>8.3503368179999988</v>
      </c>
      <c r="Q93">
        <v>18.383822467200002</v>
      </c>
      <c r="S93">
        <v>83.503368179999995</v>
      </c>
      <c r="T93">
        <v>183.83822467200002</v>
      </c>
      <c r="V93" s="18"/>
      <c r="W93" s="30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</row>
    <row r="94" spans="3:42" x14ac:dyDescent="0.25">
      <c r="C94" s="1" t="s">
        <v>15</v>
      </c>
      <c r="D94">
        <v>233</v>
      </c>
      <c r="F94" s="11">
        <v>1.11585</v>
      </c>
      <c r="G94" s="11">
        <v>2.5398000000000001</v>
      </c>
      <c r="I94">
        <v>1.2204E-2</v>
      </c>
      <c r="K94">
        <v>1.3617833399999999E-2</v>
      </c>
      <c r="L94">
        <v>3.0995719200000001E-2</v>
      </c>
      <c r="P94">
        <v>8.1094197897000004</v>
      </c>
      <c r="Q94">
        <v>18.457950783600001</v>
      </c>
      <c r="S94">
        <v>81.094197897000001</v>
      </c>
      <c r="T94">
        <v>184.579507836</v>
      </c>
      <c r="V94" s="18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</row>
    <row r="95" spans="3:42" x14ac:dyDescent="0.25">
      <c r="C95" s="1" t="s">
        <v>16</v>
      </c>
      <c r="D95">
        <v>185</v>
      </c>
      <c r="F95" s="11">
        <v>1.0013999999999998</v>
      </c>
      <c r="G95" s="11">
        <v>2.23515</v>
      </c>
      <c r="I95">
        <v>1.2204E-2</v>
      </c>
      <c r="K95">
        <v>1.2221085599999997E-2</v>
      </c>
      <c r="L95">
        <v>2.7277770599999997E-2</v>
      </c>
      <c r="P95">
        <v>7.2776564747999979</v>
      </c>
      <c r="Q95">
        <v>16.243912392299997</v>
      </c>
      <c r="S95">
        <v>72.776564747999984</v>
      </c>
      <c r="T95">
        <v>162.43912392299995</v>
      </c>
      <c r="V95" s="18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</row>
    <row r="96" spans="3:42" x14ac:dyDescent="0.25">
      <c r="C96" s="1" t="s">
        <v>43</v>
      </c>
      <c r="K96" s="1">
        <f>SUM(K89:K95)</f>
        <v>0.19931755859999997</v>
      </c>
      <c r="L96" s="1">
        <f>SUM(L89:L95)</f>
        <v>0.34809774299999996</v>
      </c>
      <c r="M96" s="1"/>
      <c r="N96" s="1"/>
      <c r="O96" s="1"/>
      <c r="P96" s="1">
        <f t="shared" ref="P96" si="18">K96*595.5</f>
        <v>118.69360614629998</v>
      </c>
      <c r="Q96" s="1">
        <f t="shared" ref="Q96" si="19">L96*595.5</f>
        <v>207.29220595649997</v>
      </c>
      <c r="R96" s="1"/>
      <c r="S96" s="1">
        <f t="shared" ref="S96" si="20">P96*10</f>
        <v>1186.9360614629998</v>
      </c>
      <c r="T96" s="1">
        <f t="shared" ref="T96" si="21">Q96*10</f>
        <v>2072.9220595649995</v>
      </c>
      <c r="V96" s="18"/>
      <c r="W96" s="19"/>
      <c r="X96" s="19"/>
      <c r="Y96" s="19"/>
      <c r="Z96" s="19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9"/>
      <c r="AO96" s="18"/>
      <c r="AP96" s="18"/>
    </row>
    <row r="97" spans="3:42" x14ac:dyDescent="0.25">
      <c r="C97" s="47" t="s">
        <v>58</v>
      </c>
      <c r="D97" s="48"/>
      <c r="E97" s="48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</row>
    <row r="98" spans="3:42" x14ac:dyDescent="0.25">
      <c r="E98" s="74" t="s">
        <v>23</v>
      </c>
      <c r="F98" s="74"/>
      <c r="G98" s="74"/>
      <c r="H98" s="74"/>
      <c r="I98" s="74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</row>
    <row r="99" spans="3:42" x14ac:dyDescent="0.25">
      <c r="D99" s="42"/>
      <c r="E99" s="42"/>
      <c r="F99" s="6" t="s">
        <v>4</v>
      </c>
      <c r="G99" s="7" t="s">
        <v>5</v>
      </c>
      <c r="H99" s="7"/>
      <c r="I99" s="80"/>
      <c r="J99" s="80"/>
      <c r="K99" s="38" t="s">
        <v>33</v>
      </c>
      <c r="L99" s="39"/>
      <c r="M99" s="39"/>
      <c r="N99" s="39"/>
      <c r="O99" s="39"/>
      <c r="P99" s="38" t="s">
        <v>35</v>
      </c>
      <c r="Q99" s="39"/>
      <c r="R99" s="39"/>
      <c r="S99" s="38" t="s">
        <v>36</v>
      </c>
      <c r="T99" s="39"/>
      <c r="V99" s="19"/>
      <c r="W99" s="19"/>
      <c r="X99" s="60"/>
      <c r="Y99" s="19"/>
      <c r="Z99" s="19"/>
      <c r="AA99" s="18"/>
      <c r="AB99" s="79"/>
      <c r="AC99" s="79"/>
      <c r="AD99" s="79"/>
      <c r="AE99" s="19"/>
      <c r="AF99" s="18"/>
      <c r="AG99" s="18"/>
      <c r="AH99" s="19"/>
      <c r="AI99" s="18"/>
      <c r="AJ99" s="18"/>
      <c r="AK99" s="19"/>
      <c r="AL99" s="18"/>
      <c r="AM99" s="19"/>
      <c r="AN99" s="19"/>
      <c r="AO99" s="18"/>
      <c r="AP99" s="19"/>
    </row>
    <row r="100" spans="3:42" x14ac:dyDescent="0.25">
      <c r="C100" s="40" t="s">
        <v>7</v>
      </c>
      <c r="D100" s="40" t="s">
        <v>8</v>
      </c>
      <c r="E100" s="41"/>
      <c r="F100" s="40" t="s">
        <v>9</v>
      </c>
      <c r="G100" s="40" t="s">
        <v>10</v>
      </c>
      <c r="H100" s="41"/>
      <c r="I100" s="40" t="s">
        <v>34</v>
      </c>
      <c r="J100" s="41"/>
      <c r="K100" s="40" t="s">
        <v>9</v>
      </c>
      <c r="L100" s="40" t="s">
        <v>10</v>
      </c>
      <c r="M100" s="41"/>
      <c r="N100" s="41"/>
      <c r="O100" s="41"/>
      <c r="P100" s="40" t="s">
        <v>9</v>
      </c>
      <c r="Q100" s="40" t="s">
        <v>10</v>
      </c>
      <c r="R100" s="41"/>
      <c r="S100" s="40" t="s">
        <v>9</v>
      </c>
      <c r="T100" s="40" t="s">
        <v>10</v>
      </c>
      <c r="V100" s="18"/>
      <c r="W100" s="18"/>
      <c r="X100" s="19"/>
      <c r="Y100" s="18"/>
      <c r="Z100" s="18"/>
      <c r="AA100" s="19"/>
      <c r="AB100" s="18"/>
      <c r="AC100" s="18"/>
      <c r="AD100" s="19"/>
      <c r="AE100" s="19"/>
      <c r="AF100" s="18"/>
      <c r="AG100" s="18"/>
      <c r="AH100" s="19"/>
      <c r="AI100" s="18"/>
      <c r="AJ100" s="18"/>
      <c r="AK100" s="19"/>
      <c r="AL100" s="18"/>
      <c r="AM100" s="18"/>
      <c r="AN100" s="19"/>
      <c r="AO100" s="18"/>
      <c r="AP100" s="18"/>
    </row>
    <row r="101" spans="3:42" x14ac:dyDescent="0.25">
      <c r="C101" s="1" t="s">
        <v>19</v>
      </c>
      <c r="D101">
        <v>1</v>
      </c>
      <c r="F101" s="11">
        <v>9.75</v>
      </c>
      <c r="G101" s="11">
        <v>9.75</v>
      </c>
      <c r="I101">
        <v>1.2204E-2</v>
      </c>
      <c r="K101">
        <v>0.118989</v>
      </c>
      <c r="L101">
        <v>0.118989</v>
      </c>
      <c r="P101">
        <v>70.857949500000004</v>
      </c>
      <c r="Q101">
        <v>70.857949500000004</v>
      </c>
      <c r="S101">
        <v>708.57949500000007</v>
      </c>
      <c r="T101">
        <v>708.57949500000007</v>
      </c>
      <c r="V101" s="18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</row>
    <row r="102" spans="3:42" x14ac:dyDescent="0.25">
      <c r="C102" s="1" t="s">
        <v>11</v>
      </c>
      <c r="D102">
        <v>22</v>
      </c>
      <c r="F102" s="11">
        <v>4.9559999999999995</v>
      </c>
      <c r="G102" s="11">
        <v>10.382249999999999</v>
      </c>
      <c r="I102">
        <v>1.2204E-2</v>
      </c>
      <c r="K102">
        <v>6.0483023999999989E-2</v>
      </c>
      <c r="L102">
        <v>0.126704979</v>
      </c>
      <c r="P102">
        <v>36.017640791999995</v>
      </c>
      <c r="Q102">
        <v>75.452814994500002</v>
      </c>
      <c r="S102">
        <v>360.17640791999997</v>
      </c>
      <c r="T102">
        <v>754.528149945</v>
      </c>
      <c r="V102" s="18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</row>
    <row r="103" spans="3:42" x14ac:dyDescent="0.25">
      <c r="C103" s="1" t="s">
        <v>12</v>
      </c>
      <c r="D103">
        <v>165</v>
      </c>
      <c r="F103" s="11">
        <v>4.4185499999999998</v>
      </c>
      <c r="G103" s="11">
        <v>9.1640999999999995</v>
      </c>
      <c r="I103">
        <v>1.2204E-2</v>
      </c>
      <c r="K103">
        <v>5.3923984199999997E-2</v>
      </c>
      <c r="L103">
        <v>0.11183867639999999</v>
      </c>
      <c r="P103">
        <v>32.111732591100001</v>
      </c>
      <c r="Q103">
        <v>66.599931796199996</v>
      </c>
      <c r="S103">
        <v>321.11732591100002</v>
      </c>
      <c r="T103">
        <v>665.99931796199996</v>
      </c>
      <c r="V103" s="18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</row>
    <row r="104" spans="3:42" x14ac:dyDescent="0.25">
      <c r="C104" s="1" t="s">
        <v>13</v>
      </c>
      <c r="D104">
        <v>217</v>
      </c>
      <c r="F104" s="11">
        <v>2.6520000000000001</v>
      </c>
      <c r="G104" s="11">
        <v>6.0680999999999994</v>
      </c>
      <c r="I104">
        <v>1.2204E-2</v>
      </c>
      <c r="K104">
        <v>3.2365008000000001E-2</v>
      </c>
      <c r="L104">
        <v>7.4055092399999994E-2</v>
      </c>
      <c r="P104">
        <v>19.273362263999999</v>
      </c>
      <c r="Q104">
        <v>44.099807524199996</v>
      </c>
      <c r="S104">
        <v>192.73362263999999</v>
      </c>
      <c r="T104">
        <v>440.99807524199997</v>
      </c>
      <c r="V104" s="18"/>
      <c r="W104" s="30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</row>
    <row r="105" spans="3:42" x14ac:dyDescent="0.25">
      <c r="C105" s="1" t="s">
        <v>14</v>
      </c>
      <c r="D105" s="15">
        <v>1884</v>
      </c>
      <c r="F105" s="11">
        <v>1.9150499999999999</v>
      </c>
      <c r="G105" s="11">
        <v>4.2160500000000001</v>
      </c>
      <c r="I105">
        <v>1.2204E-2</v>
      </c>
      <c r="K105">
        <v>2.3371270199999999E-2</v>
      </c>
      <c r="L105">
        <v>5.14526742E-2</v>
      </c>
      <c r="P105">
        <v>13.9175914041</v>
      </c>
      <c r="Q105">
        <v>30.640067486100001</v>
      </c>
      <c r="S105">
        <v>139.175914041</v>
      </c>
      <c r="T105">
        <v>306.40067486100003</v>
      </c>
      <c r="V105" s="18"/>
      <c r="W105" s="30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</row>
    <row r="106" spans="3:42" x14ac:dyDescent="0.25">
      <c r="C106" s="1" t="s">
        <v>15</v>
      </c>
      <c r="D106">
        <v>233</v>
      </c>
      <c r="F106" s="11">
        <v>1.8597000000000001</v>
      </c>
      <c r="G106" s="11">
        <v>4.2329999999999997</v>
      </c>
      <c r="I106">
        <v>1.2204E-2</v>
      </c>
      <c r="K106">
        <v>2.26957788E-2</v>
      </c>
      <c r="L106">
        <v>5.1659531999999994E-2</v>
      </c>
      <c r="P106">
        <v>13.515336275399999</v>
      </c>
      <c r="Q106">
        <v>30.763251305999997</v>
      </c>
      <c r="S106">
        <v>135.153362754</v>
      </c>
      <c r="T106">
        <v>307.63251305999995</v>
      </c>
      <c r="V106" s="18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</row>
    <row r="107" spans="3:42" x14ac:dyDescent="0.25">
      <c r="C107" s="1" t="s">
        <v>16</v>
      </c>
      <c r="D107">
        <v>185</v>
      </c>
      <c r="F107" s="11">
        <v>1.6690499999999999</v>
      </c>
      <c r="G107" s="11">
        <v>3.72525</v>
      </c>
      <c r="I107">
        <v>1.2204E-2</v>
      </c>
      <c r="K107">
        <v>2.0369086199999997E-2</v>
      </c>
      <c r="L107">
        <v>4.5462950999999995E-2</v>
      </c>
      <c r="P107">
        <v>12.129790832099998</v>
      </c>
      <c r="Q107">
        <v>27.073187320499997</v>
      </c>
      <c r="S107">
        <v>121.29790832099998</v>
      </c>
      <c r="T107">
        <v>270.73187320499994</v>
      </c>
      <c r="V107" s="18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</row>
    <row r="108" spans="3:42" x14ac:dyDescent="0.25">
      <c r="C108" s="1" t="s">
        <v>43</v>
      </c>
      <c r="K108" s="1">
        <f>SUM(K101:K107)</f>
        <v>0.3321971514</v>
      </c>
      <c r="L108" s="1">
        <f>SUM(L101:L107)</f>
        <v>0.5801629049999999</v>
      </c>
      <c r="M108" s="1"/>
      <c r="N108" s="1"/>
      <c r="O108" s="1"/>
      <c r="P108" s="1">
        <f t="shared" ref="P108:Q108" si="22">K108*595.5</f>
        <v>197.82340365869999</v>
      </c>
      <c r="Q108" s="1">
        <f t="shared" si="22"/>
        <v>345.48700992749991</v>
      </c>
      <c r="R108" s="1"/>
      <c r="S108" s="1">
        <f t="shared" ref="S108:T108" si="23">P108*10</f>
        <v>1978.234036587</v>
      </c>
      <c r="T108" s="1">
        <f t="shared" si="23"/>
        <v>3454.8700992749991</v>
      </c>
      <c r="V108" s="18"/>
      <c r="W108" s="19"/>
      <c r="X108" s="19"/>
      <c r="Y108" s="19"/>
      <c r="Z108" s="19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9"/>
      <c r="AO108" s="18"/>
      <c r="AP108" s="18"/>
    </row>
    <row r="109" spans="3:42" x14ac:dyDescent="0.25"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</row>
    <row r="110" spans="3:42" x14ac:dyDescent="0.25">
      <c r="C110" s="49" t="s">
        <v>59</v>
      </c>
      <c r="D110" s="50"/>
      <c r="E110" s="50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</row>
    <row r="111" spans="3:42" x14ac:dyDescent="0.25">
      <c r="E111" s="72" t="s">
        <v>21</v>
      </c>
      <c r="F111" s="72"/>
      <c r="G111" s="72"/>
      <c r="H111" s="72"/>
      <c r="I111" s="72"/>
      <c r="V111" s="18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</row>
    <row r="112" spans="3:42" x14ac:dyDescent="0.25">
      <c r="D112" s="42"/>
      <c r="E112" s="42"/>
      <c r="F112" s="6" t="s">
        <v>4</v>
      </c>
      <c r="G112" s="7" t="s">
        <v>5</v>
      </c>
      <c r="H112" s="7"/>
      <c r="I112" s="80"/>
      <c r="J112" s="80"/>
      <c r="K112" s="38" t="s">
        <v>33</v>
      </c>
      <c r="L112" s="39"/>
      <c r="M112" s="39"/>
      <c r="N112" s="39"/>
      <c r="O112" s="39"/>
      <c r="P112" s="38" t="s">
        <v>35</v>
      </c>
      <c r="Q112" s="39"/>
      <c r="R112" s="39"/>
      <c r="S112" s="38" t="s">
        <v>36</v>
      </c>
      <c r="T112" s="39"/>
      <c r="V112" s="19"/>
      <c r="W112" s="19"/>
      <c r="X112" s="60"/>
      <c r="Y112" s="19"/>
      <c r="Z112" s="19"/>
      <c r="AA112" s="18"/>
      <c r="AB112" s="79"/>
      <c r="AC112" s="79"/>
      <c r="AD112" s="79"/>
      <c r="AE112" s="19"/>
      <c r="AF112" s="18"/>
      <c r="AG112" s="18"/>
      <c r="AH112" s="19"/>
      <c r="AI112" s="18"/>
      <c r="AJ112" s="18"/>
      <c r="AK112" s="19"/>
      <c r="AL112" s="18"/>
      <c r="AM112" s="19"/>
      <c r="AN112" s="19"/>
      <c r="AO112" s="18"/>
      <c r="AP112" s="19"/>
    </row>
    <row r="113" spans="3:42" x14ac:dyDescent="0.25">
      <c r="C113" s="40" t="s">
        <v>7</v>
      </c>
      <c r="D113" s="40" t="s">
        <v>8</v>
      </c>
      <c r="E113" s="41"/>
      <c r="F113" s="40" t="s">
        <v>9</v>
      </c>
      <c r="G113" s="40" t="s">
        <v>10</v>
      </c>
      <c r="H113" s="41"/>
      <c r="I113" s="40" t="s">
        <v>34</v>
      </c>
      <c r="J113" s="41"/>
      <c r="K113" s="40" t="s">
        <v>9</v>
      </c>
      <c r="L113" s="40" t="s">
        <v>10</v>
      </c>
      <c r="M113" s="41"/>
      <c r="N113" s="41"/>
      <c r="O113" s="41"/>
      <c r="P113" s="40" t="s">
        <v>9</v>
      </c>
      <c r="Q113" s="40" t="s">
        <v>10</v>
      </c>
      <c r="R113" s="41"/>
      <c r="S113" s="40" t="s">
        <v>9</v>
      </c>
      <c r="T113" s="40" t="s">
        <v>10</v>
      </c>
      <c r="V113" s="18"/>
      <c r="W113" s="18"/>
      <c r="X113" s="19"/>
      <c r="Y113" s="18"/>
      <c r="Z113" s="18"/>
      <c r="AA113" s="19"/>
      <c r="AB113" s="18"/>
      <c r="AC113" s="18"/>
      <c r="AD113" s="19"/>
      <c r="AE113" s="19"/>
      <c r="AF113" s="18"/>
      <c r="AG113" s="18"/>
      <c r="AH113" s="19"/>
      <c r="AI113" s="18"/>
      <c r="AJ113" s="18"/>
      <c r="AK113" s="19"/>
      <c r="AL113" s="18"/>
      <c r="AM113" s="18"/>
      <c r="AN113" s="19"/>
      <c r="AO113" s="18"/>
      <c r="AP113" s="18"/>
    </row>
    <row r="114" spans="3:42" x14ac:dyDescent="0.25">
      <c r="C114" s="1" t="s">
        <v>19</v>
      </c>
      <c r="D114">
        <v>1</v>
      </c>
      <c r="F114" s="11">
        <v>0.43530000000000002</v>
      </c>
      <c r="G114" s="11">
        <v>0.43530000000000002</v>
      </c>
      <c r="I114">
        <v>1.2204E-2</v>
      </c>
      <c r="K114">
        <v>5.3124011999999997E-3</v>
      </c>
      <c r="L114">
        <v>5.3124011999999997E-3</v>
      </c>
      <c r="P114">
        <v>3.1635349145999996</v>
      </c>
      <c r="Q114">
        <v>3.1635349145999996</v>
      </c>
      <c r="S114">
        <v>31.635349145999996</v>
      </c>
      <c r="T114">
        <v>31.635349145999996</v>
      </c>
      <c r="V114" s="18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</row>
    <row r="115" spans="3:42" x14ac:dyDescent="0.25">
      <c r="C115" s="1" t="s">
        <v>11</v>
      </c>
      <c r="D115">
        <v>14</v>
      </c>
      <c r="F115" s="11">
        <v>0.58109999999999995</v>
      </c>
      <c r="G115" s="11">
        <v>1.1646000000000001</v>
      </c>
      <c r="I115">
        <v>1.2204E-2</v>
      </c>
      <c r="K115">
        <v>7.0917443999999989E-3</v>
      </c>
      <c r="L115">
        <v>1.4212778400000001E-2</v>
      </c>
      <c r="P115">
        <v>4.2231337901999995</v>
      </c>
      <c r="Q115">
        <v>8.4637095371999997</v>
      </c>
      <c r="S115">
        <v>42.231337901999993</v>
      </c>
      <c r="T115">
        <v>84.637095372000005</v>
      </c>
      <c r="V115" s="18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</row>
    <row r="116" spans="3:42" x14ac:dyDescent="0.25">
      <c r="C116" s="1" t="s">
        <v>12</v>
      </c>
      <c r="D116">
        <v>104</v>
      </c>
      <c r="F116" s="11">
        <v>0.44114999999999993</v>
      </c>
      <c r="G116" s="11">
        <v>1.0789499999999999</v>
      </c>
      <c r="I116">
        <v>1.2204E-2</v>
      </c>
      <c r="K116">
        <v>5.3837945999999992E-3</v>
      </c>
      <c r="L116">
        <v>1.3167505799999998E-2</v>
      </c>
      <c r="P116">
        <v>3.2060496842999995</v>
      </c>
      <c r="Q116">
        <v>7.8412497038999991</v>
      </c>
      <c r="S116">
        <v>32.060496842999996</v>
      </c>
      <c r="T116">
        <v>78.412497038999987</v>
      </c>
      <c r="V116" s="18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</row>
    <row r="117" spans="3:42" x14ac:dyDescent="0.25">
      <c r="C117" s="1" t="s">
        <v>13</v>
      </c>
      <c r="D117">
        <v>118</v>
      </c>
      <c r="F117" s="11">
        <v>0.22260000000000002</v>
      </c>
      <c r="G117" s="11">
        <v>0.40980000000000005</v>
      </c>
      <c r="I117">
        <v>1.2204E-2</v>
      </c>
      <c r="K117">
        <v>2.7166104000000001E-3</v>
      </c>
      <c r="L117">
        <v>5.0011992000000005E-3</v>
      </c>
      <c r="P117">
        <v>1.6177414932</v>
      </c>
      <c r="Q117">
        <v>2.9782141236000004</v>
      </c>
      <c r="S117">
        <v>16.177414932000001</v>
      </c>
      <c r="T117">
        <v>29.782141236000005</v>
      </c>
      <c r="V117" s="18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</row>
    <row r="118" spans="3:42" x14ac:dyDescent="0.25">
      <c r="C118" s="1" t="s">
        <v>14</v>
      </c>
      <c r="D118" s="15">
        <v>940</v>
      </c>
      <c r="F118" s="11">
        <v>0.18645</v>
      </c>
      <c r="G118" s="11">
        <v>0.38564999999999999</v>
      </c>
      <c r="I118">
        <v>1.2204E-2</v>
      </c>
      <c r="K118">
        <v>2.2754358E-3</v>
      </c>
      <c r="L118">
        <v>4.7064725999999999E-3</v>
      </c>
      <c r="P118">
        <v>1.3550220189</v>
      </c>
      <c r="Q118">
        <v>2.8027044333000002</v>
      </c>
      <c r="S118">
        <v>13.550220188999999</v>
      </c>
      <c r="T118">
        <v>28.027044333000003</v>
      </c>
      <c r="V118" s="18"/>
      <c r="W118" s="30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</row>
    <row r="119" spans="3:42" x14ac:dyDescent="0.25">
      <c r="C119" s="1" t="s">
        <v>15</v>
      </c>
      <c r="D119">
        <v>119</v>
      </c>
      <c r="F119" s="11">
        <v>0.19064999999999999</v>
      </c>
      <c r="G119" s="11">
        <v>0.40620000000000006</v>
      </c>
      <c r="I119">
        <v>1.2204E-2</v>
      </c>
      <c r="K119">
        <v>2.3266925999999998E-3</v>
      </c>
      <c r="L119">
        <v>4.9572648000000006E-3</v>
      </c>
      <c r="P119">
        <v>1.3855454432999998</v>
      </c>
      <c r="Q119">
        <v>2.9520511884000005</v>
      </c>
      <c r="S119">
        <v>13.855454432999998</v>
      </c>
      <c r="T119">
        <v>29.520511884000005</v>
      </c>
      <c r="V119" s="18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</row>
    <row r="120" spans="3:42" x14ac:dyDescent="0.25">
      <c r="C120" s="1" t="s">
        <v>16</v>
      </c>
      <c r="D120">
        <v>105</v>
      </c>
      <c r="F120" s="11">
        <v>0.1782</v>
      </c>
      <c r="G120" s="11">
        <v>0.35054999999999997</v>
      </c>
      <c r="I120">
        <v>1.2204E-2</v>
      </c>
      <c r="K120">
        <v>2.1747527999999997E-3</v>
      </c>
      <c r="L120">
        <v>4.2781121999999998E-3</v>
      </c>
      <c r="P120">
        <v>1.2950652923999999</v>
      </c>
      <c r="Q120">
        <v>2.5476158150999999</v>
      </c>
      <c r="S120">
        <v>12.950652924</v>
      </c>
      <c r="T120">
        <v>25.476158151</v>
      </c>
      <c r="V120" s="18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</row>
    <row r="121" spans="3:42" x14ac:dyDescent="0.25">
      <c r="C121" s="1" t="s">
        <v>43</v>
      </c>
      <c r="K121" s="1">
        <f>SUM(K114:K120)</f>
        <v>2.7281431799999995E-2</v>
      </c>
      <c r="L121" s="1">
        <f>SUM(L114:L120)</f>
        <v>5.1635734199999991E-2</v>
      </c>
      <c r="M121" s="1"/>
      <c r="N121" s="1"/>
      <c r="O121" s="1"/>
      <c r="P121" s="1">
        <f t="shared" ref="P121:Q121" si="24">K121*595.5</f>
        <v>16.246092636899998</v>
      </c>
      <c r="Q121" s="1">
        <f t="shared" si="24"/>
        <v>30.749079716099995</v>
      </c>
      <c r="R121" s="1"/>
      <c r="S121" s="1">
        <f t="shared" ref="S121:T121" si="25">P121*10</f>
        <v>162.46092636899999</v>
      </c>
      <c r="T121" s="1">
        <f t="shared" si="25"/>
        <v>307.49079716099993</v>
      </c>
      <c r="V121" s="18"/>
      <c r="W121" s="19"/>
      <c r="X121" s="19"/>
      <c r="Y121" s="19"/>
      <c r="Z121" s="19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9"/>
      <c r="AO121" s="18"/>
      <c r="AP121" s="18"/>
    </row>
    <row r="122" spans="3:42" x14ac:dyDescent="0.25"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</row>
    <row r="123" spans="3:42" x14ac:dyDescent="0.25">
      <c r="C123" s="49" t="s">
        <v>59</v>
      </c>
      <c r="D123" s="50"/>
      <c r="E123" s="50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</row>
    <row r="124" spans="3:42" x14ac:dyDescent="0.25">
      <c r="E124" s="73" t="s">
        <v>22</v>
      </c>
      <c r="F124" s="73"/>
      <c r="G124" s="73"/>
      <c r="H124" s="73"/>
      <c r="I124" s="73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</row>
    <row r="125" spans="3:42" x14ac:dyDescent="0.25">
      <c r="D125" s="42"/>
      <c r="E125" s="42"/>
      <c r="F125" s="6" t="s">
        <v>4</v>
      </c>
      <c r="G125" s="7" t="s">
        <v>5</v>
      </c>
      <c r="H125" s="7"/>
      <c r="I125" s="80"/>
      <c r="J125" s="80"/>
      <c r="K125" s="38" t="s">
        <v>33</v>
      </c>
      <c r="L125" s="39"/>
      <c r="M125" s="39"/>
      <c r="N125" s="39"/>
      <c r="O125" s="39"/>
      <c r="P125" s="38" t="s">
        <v>35</v>
      </c>
      <c r="Q125" s="39"/>
      <c r="R125" s="39"/>
      <c r="S125" s="38" t="s">
        <v>36</v>
      </c>
      <c r="T125" s="39"/>
      <c r="V125" s="19"/>
      <c r="W125" s="19"/>
      <c r="X125" s="60"/>
      <c r="Y125" s="19"/>
      <c r="Z125" s="19"/>
      <c r="AA125" s="18"/>
      <c r="AB125" s="79"/>
      <c r="AC125" s="79"/>
      <c r="AD125" s="79"/>
      <c r="AE125" s="19"/>
      <c r="AF125" s="18"/>
      <c r="AG125" s="18"/>
      <c r="AH125" s="19"/>
      <c r="AI125" s="18"/>
      <c r="AJ125" s="18"/>
      <c r="AK125" s="19"/>
      <c r="AL125" s="18"/>
      <c r="AM125" s="19"/>
      <c r="AN125" s="19"/>
      <c r="AO125" s="18"/>
      <c r="AP125" s="19"/>
    </row>
    <row r="126" spans="3:42" x14ac:dyDescent="0.25">
      <c r="C126" s="40" t="s">
        <v>7</v>
      </c>
      <c r="D126" s="40" t="s">
        <v>8</v>
      </c>
      <c r="E126" s="41"/>
      <c r="F126" s="40" t="s">
        <v>9</v>
      </c>
      <c r="G126" s="40" t="s">
        <v>10</v>
      </c>
      <c r="H126" s="41"/>
      <c r="I126" s="40" t="s">
        <v>34</v>
      </c>
      <c r="J126" s="41"/>
      <c r="K126" s="40" t="s">
        <v>9</v>
      </c>
      <c r="L126" s="40" t="s">
        <v>10</v>
      </c>
      <c r="M126" s="41"/>
      <c r="N126" s="41"/>
      <c r="O126" s="41"/>
      <c r="P126" s="40" t="s">
        <v>9</v>
      </c>
      <c r="Q126" s="40" t="s">
        <v>10</v>
      </c>
      <c r="R126" s="41"/>
      <c r="S126" s="40" t="s">
        <v>9</v>
      </c>
      <c r="T126" s="40" t="s">
        <v>10</v>
      </c>
      <c r="V126" s="18"/>
      <c r="W126" s="18"/>
      <c r="X126" s="19"/>
      <c r="Y126" s="18"/>
      <c r="Z126" s="18"/>
      <c r="AA126" s="19"/>
      <c r="AB126" s="18"/>
      <c r="AC126" s="18"/>
      <c r="AD126" s="19"/>
      <c r="AE126" s="18"/>
      <c r="AF126" s="18"/>
      <c r="AG126" s="18"/>
      <c r="AH126" s="19"/>
      <c r="AI126" s="18"/>
      <c r="AJ126" s="18"/>
      <c r="AK126" s="19"/>
      <c r="AL126" s="18"/>
      <c r="AM126" s="18"/>
      <c r="AN126" s="19"/>
      <c r="AO126" s="18"/>
      <c r="AP126" s="18"/>
    </row>
    <row r="127" spans="3:42" x14ac:dyDescent="0.25">
      <c r="C127" s="1" t="s">
        <v>19</v>
      </c>
      <c r="D127">
        <v>1</v>
      </c>
      <c r="F127" s="11">
        <v>1.9975499999999999</v>
      </c>
      <c r="G127" s="11">
        <v>1.9975499999999999</v>
      </c>
      <c r="I127">
        <v>1.2204E-2</v>
      </c>
      <c r="K127">
        <v>2.4378100199999999E-2</v>
      </c>
      <c r="L127">
        <v>2.4378100199999999E-2</v>
      </c>
      <c r="P127">
        <v>14.517158669099999</v>
      </c>
      <c r="Q127">
        <v>14.517158669099999</v>
      </c>
      <c r="S127">
        <v>145.17158669099999</v>
      </c>
      <c r="T127">
        <v>145.17158669099999</v>
      </c>
      <c r="V127" s="18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</row>
    <row r="128" spans="3:42" x14ac:dyDescent="0.25">
      <c r="C128" s="1" t="s">
        <v>11</v>
      </c>
      <c r="D128">
        <v>14</v>
      </c>
      <c r="F128" s="11">
        <v>2.6662500000000002</v>
      </c>
      <c r="G128" s="11">
        <v>5.3434499999999998</v>
      </c>
      <c r="I128">
        <v>1.2204E-2</v>
      </c>
      <c r="K128">
        <v>3.2538915000000002E-2</v>
      </c>
      <c r="L128">
        <v>6.5211463799999994E-2</v>
      </c>
      <c r="P128">
        <v>19.376923882500002</v>
      </c>
      <c r="Q128">
        <v>38.833426692899998</v>
      </c>
      <c r="S128">
        <v>193.769238825</v>
      </c>
      <c r="T128">
        <v>388.33426692899997</v>
      </c>
      <c r="V128" s="18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</row>
    <row r="129" spans="3:42" x14ac:dyDescent="0.25">
      <c r="C129" s="1" t="s">
        <v>12</v>
      </c>
      <c r="D129">
        <v>104</v>
      </c>
      <c r="F129" s="11">
        <v>2.0239500000000001</v>
      </c>
      <c r="G129" s="11">
        <v>4.9501499999999998</v>
      </c>
      <c r="I129">
        <v>1.2204E-2</v>
      </c>
      <c r="K129">
        <v>2.4700285799999999E-2</v>
      </c>
      <c r="L129">
        <v>6.0411630599999995E-2</v>
      </c>
      <c r="P129">
        <v>14.709020193899999</v>
      </c>
      <c r="Q129">
        <v>35.975126022299996</v>
      </c>
      <c r="S129">
        <v>147.090201939</v>
      </c>
      <c r="T129">
        <v>359.75126022299997</v>
      </c>
      <c r="V129" s="18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</row>
    <row r="130" spans="3:42" x14ac:dyDescent="0.25">
      <c r="C130" s="1" t="s">
        <v>13</v>
      </c>
      <c r="D130">
        <v>118</v>
      </c>
      <c r="F130" s="11">
        <v>1.02105</v>
      </c>
      <c r="G130" s="11">
        <v>1.8802500000000002</v>
      </c>
      <c r="I130">
        <v>1.2204E-2</v>
      </c>
      <c r="K130">
        <v>1.2460894199999999E-2</v>
      </c>
      <c r="L130">
        <v>2.2946571000000002E-2</v>
      </c>
      <c r="P130">
        <v>7.4204624960999999</v>
      </c>
      <c r="Q130">
        <v>13.664683030500001</v>
      </c>
      <c r="S130">
        <v>74.204624960999993</v>
      </c>
      <c r="T130">
        <v>136.64683030500001</v>
      </c>
      <c r="V130" s="18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</row>
    <row r="131" spans="3:42" x14ac:dyDescent="0.25">
      <c r="C131" s="1" t="s">
        <v>14</v>
      </c>
      <c r="D131" s="15">
        <v>940</v>
      </c>
      <c r="F131" s="11">
        <v>0.85575000000000001</v>
      </c>
      <c r="G131" s="11">
        <v>1.7694000000000001</v>
      </c>
      <c r="I131">
        <v>1.2204E-2</v>
      </c>
      <c r="K131">
        <v>1.0443572999999999E-2</v>
      </c>
      <c r="L131">
        <v>2.1593757599999999E-2</v>
      </c>
      <c r="P131">
        <v>6.2191477214999997</v>
      </c>
      <c r="Q131">
        <v>12.8590826508</v>
      </c>
      <c r="S131">
        <v>62.191477214999999</v>
      </c>
      <c r="T131">
        <v>128.59082650799999</v>
      </c>
      <c r="V131" s="18"/>
      <c r="W131" s="30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</row>
    <row r="132" spans="3:42" x14ac:dyDescent="0.25">
      <c r="C132" s="1" t="s">
        <v>15</v>
      </c>
      <c r="D132">
        <v>119</v>
      </c>
      <c r="F132" s="11">
        <v>0.87479999999999991</v>
      </c>
      <c r="G132" s="11">
        <v>1.8635999999999999</v>
      </c>
      <c r="I132">
        <v>1.2204E-2</v>
      </c>
      <c r="K132">
        <v>1.0676059199999999E-2</v>
      </c>
      <c r="L132">
        <v>2.2743374399999999E-2</v>
      </c>
      <c r="P132">
        <v>6.3575932535999993</v>
      </c>
      <c r="Q132">
        <v>13.543679455199999</v>
      </c>
      <c r="S132">
        <v>63.575932535999996</v>
      </c>
      <c r="T132">
        <v>135.43679455199998</v>
      </c>
      <c r="V132" s="18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</row>
    <row r="133" spans="3:42" x14ac:dyDescent="0.25">
      <c r="C133" s="1" t="s">
        <v>16</v>
      </c>
      <c r="D133">
        <v>105</v>
      </c>
      <c r="F133" s="11">
        <v>0.81780000000000008</v>
      </c>
      <c r="G133" s="11">
        <v>1.6086</v>
      </c>
      <c r="I133">
        <v>1.2204E-2</v>
      </c>
      <c r="K133">
        <v>9.9804312000000006E-3</v>
      </c>
      <c r="L133">
        <v>1.9631354399999999E-2</v>
      </c>
      <c r="P133">
        <v>5.9433467796000006</v>
      </c>
      <c r="Q133">
        <v>11.690471545199999</v>
      </c>
      <c r="S133">
        <v>59.433467796000002</v>
      </c>
      <c r="T133">
        <v>116.90471545199999</v>
      </c>
      <c r="V133" s="18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</row>
    <row r="134" spans="3:42" x14ac:dyDescent="0.25">
      <c r="C134" s="1" t="s">
        <v>43</v>
      </c>
      <c r="K134" s="1">
        <f>SUM(K127:K133)</f>
        <v>0.12517825860000001</v>
      </c>
      <c r="L134" s="1">
        <f>SUM(L127:L133)</f>
        <v>0.23691625199999999</v>
      </c>
      <c r="M134" s="1"/>
      <c r="N134" s="1"/>
      <c r="O134" s="1"/>
      <c r="P134" s="1">
        <f t="shared" ref="P134:Q134" si="26">K134*595.5</f>
        <v>74.543652996300011</v>
      </c>
      <c r="Q134" s="1">
        <f t="shared" si="26"/>
        <v>141.08362806599999</v>
      </c>
      <c r="R134" s="1"/>
      <c r="S134" s="1">
        <f t="shared" ref="S134:T134" si="27">P134*10</f>
        <v>745.43652996300011</v>
      </c>
      <c r="T134" s="1">
        <f t="shared" si="27"/>
        <v>1410.8362806599998</v>
      </c>
      <c r="V134" s="18"/>
      <c r="W134" s="19"/>
      <c r="X134" s="19"/>
      <c r="Y134" s="19"/>
      <c r="Z134" s="19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9"/>
      <c r="AO134" s="18"/>
      <c r="AP134" s="18"/>
    </row>
    <row r="135" spans="3:42" x14ac:dyDescent="0.25"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</row>
    <row r="136" spans="3:42" x14ac:dyDescent="0.25">
      <c r="C136" s="49" t="s">
        <v>59</v>
      </c>
      <c r="D136" s="50"/>
      <c r="E136" s="50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</row>
    <row r="137" spans="3:42" x14ac:dyDescent="0.25">
      <c r="E137" s="74" t="s">
        <v>23</v>
      </c>
      <c r="F137" s="74"/>
      <c r="G137" s="74"/>
      <c r="H137" s="74"/>
      <c r="I137" s="74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</row>
    <row r="138" spans="3:42" x14ac:dyDescent="0.25">
      <c r="D138" s="42"/>
      <c r="E138" s="42"/>
      <c r="F138" s="6" t="s">
        <v>4</v>
      </c>
      <c r="G138" s="7" t="s">
        <v>5</v>
      </c>
      <c r="H138" s="7"/>
      <c r="I138" s="80"/>
      <c r="J138" s="80"/>
      <c r="K138" s="38" t="s">
        <v>33</v>
      </c>
      <c r="L138" s="39"/>
      <c r="M138" s="39"/>
      <c r="N138" s="39"/>
      <c r="O138" s="39"/>
      <c r="P138" s="38" t="s">
        <v>35</v>
      </c>
      <c r="Q138" s="39"/>
      <c r="R138" s="39"/>
      <c r="S138" s="38" t="s">
        <v>36</v>
      </c>
      <c r="T138" s="39"/>
      <c r="V138" s="19"/>
      <c r="W138" s="19"/>
      <c r="X138" s="60"/>
      <c r="Y138" s="19"/>
      <c r="Z138" s="19"/>
      <c r="AA138" s="18"/>
      <c r="AB138" s="79"/>
      <c r="AC138" s="79"/>
      <c r="AD138" s="79"/>
      <c r="AE138" s="19"/>
      <c r="AF138" s="18"/>
      <c r="AG138" s="18"/>
      <c r="AH138" s="19"/>
      <c r="AI138" s="18"/>
      <c r="AJ138" s="18"/>
      <c r="AK138" s="19"/>
      <c r="AL138" s="18"/>
      <c r="AM138" s="19"/>
      <c r="AN138" s="19"/>
      <c r="AO138" s="18"/>
      <c r="AP138" s="19"/>
    </row>
    <row r="139" spans="3:42" x14ac:dyDescent="0.25">
      <c r="C139" s="40" t="s">
        <v>7</v>
      </c>
      <c r="D139" s="40" t="s">
        <v>8</v>
      </c>
      <c r="E139" s="41"/>
      <c r="F139" s="40" t="s">
        <v>9</v>
      </c>
      <c r="G139" s="40" t="s">
        <v>10</v>
      </c>
      <c r="H139" s="41"/>
      <c r="I139" s="40" t="s">
        <v>34</v>
      </c>
      <c r="J139" s="41"/>
      <c r="K139" s="40" t="s">
        <v>9</v>
      </c>
      <c r="L139" s="40" t="s">
        <v>10</v>
      </c>
      <c r="M139" s="41"/>
      <c r="N139" s="41"/>
      <c r="O139" s="41"/>
      <c r="P139" s="40" t="s">
        <v>9</v>
      </c>
      <c r="Q139" s="40" t="s">
        <v>10</v>
      </c>
      <c r="R139" s="41"/>
      <c r="S139" s="40" t="s">
        <v>9</v>
      </c>
      <c r="T139" s="40" t="s">
        <v>10</v>
      </c>
      <c r="V139" s="18"/>
      <c r="W139" s="18"/>
      <c r="X139" s="19"/>
      <c r="Y139" s="18"/>
      <c r="Z139" s="18"/>
      <c r="AA139" s="19"/>
      <c r="AB139" s="18"/>
      <c r="AC139" s="18"/>
      <c r="AD139" s="19"/>
      <c r="AE139" s="19"/>
      <c r="AF139" s="18"/>
      <c r="AG139" s="18"/>
      <c r="AH139" s="19"/>
      <c r="AI139" s="18"/>
      <c r="AJ139" s="18"/>
      <c r="AK139" s="19"/>
      <c r="AL139" s="18"/>
      <c r="AM139" s="18"/>
      <c r="AN139" s="19"/>
      <c r="AO139" s="18"/>
      <c r="AP139" s="18"/>
    </row>
    <row r="140" spans="3:42" x14ac:dyDescent="0.25">
      <c r="C140" s="1" t="s">
        <v>19</v>
      </c>
      <c r="D140">
        <v>1</v>
      </c>
      <c r="F140" s="11">
        <v>3.32925</v>
      </c>
      <c r="G140" s="11">
        <v>3.32925</v>
      </c>
      <c r="I140">
        <v>1.2204E-2</v>
      </c>
      <c r="K140">
        <v>4.0630167000000002E-2</v>
      </c>
      <c r="L140">
        <v>4.0630167000000002E-2</v>
      </c>
      <c r="P140">
        <v>24.195264448500001</v>
      </c>
      <c r="Q140">
        <v>24.195264448500001</v>
      </c>
      <c r="S140">
        <v>241.95264448500001</v>
      </c>
      <c r="T140">
        <v>241.95264448500001</v>
      </c>
      <c r="V140" s="18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</row>
    <row r="141" spans="3:42" x14ac:dyDescent="0.25">
      <c r="C141" s="1" t="s">
        <v>11</v>
      </c>
      <c r="D141">
        <v>14</v>
      </c>
      <c r="F141" s="11">
        <v>4.4436</v>
      </c>
      <c r="G141" s="11">
        <v>8.9057999999999993</v>
      </c>
      <c r="I141">
        <v>1.2204E-2</v>
      </c>
      <c r="K141">
        <v>5.42296944E-2</v>
      </c>
      <c r="L141">
        <v>0.10868638319999999</v>
      </c>
      <c r="P141">
        <v>32.293783015199999</v>
      </c>
      <c r="Q141">
        <v>64.722741195599994</v>
      </c>
      <c r="S141">
        <v>322.937830152</v>
      </c>
      <c r="T141">
        <v>647.22741195599997</v>
      </c>
      <c r="V141" s="18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</row>
    <row r="142" spans="3:42" x14ac:dyDescent="0.25">
      <c r="C142" s="1" t="s">
        <v>12</v>
      </c>
      <c r="D142">
        <v>104</v>
      </c>
      <c r="F142" s="11">
        <v>3.3732000000000002</v>
      </c>
      <c r="G142" s="11">
        <v>8.2503000000000011</v>
      </c>
      <c r="I142">
        <v>1.2204E-2</v>
      </c>
      <c r="K142">
        <v>4.1166532800000002E-2</v>
      </c>
      <c r="L142">
        <v>0.10068666120000001</v>
      </c>
      <c r="P142">
        <v>24.514670282400001</v>
      </c>
      <c r="Q142">
        <v>59.958906744600007</v>
      </c>
      <c r="S142">
        <v>245.14670282400002</v>
      </c>
      <c r="T142">
        <v>599.58906744600006</v>
      </c>
      <c r="V142" s="18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</row>
    <row r="143" spans="3:42" x14ac:dyDescent="0.25">
      <c r="C143" s="1" t="s">
        <v>13</v>
      </c>
      <c r="D143">
        <v>118</v>
      </c>
      <c r="F143" s="11">
        <v>1.7017500000000001</v>
      </c>
      <c r="G143" s="11">
        <v>3.1337999999999999</v>
      </c>
      <c r="I143">
        <v>1.2204E-2</v>
      </c>
      <c r="K143">
        <v>2.0768156999999999E-2</v>
      </c>
      <c r="L143">
        <v>3.8244895199999997E-2</v>
      </c>
      <c r="P143">
        <v>12.367437493499999</v>
      </c>
      <c r="Q143">
        <v>22.774835091599996</v>
      </c>
      <c r="S143">
        <v>123.67437493499999</v>
      </c>
      <c r="T143">
        <v>227.74835091599996</v>
      </c>
      <c r="V143" s="18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</row>
    <row r="144" spans="3:42" x14ac:dyDescent="0.25">
      <c r="C144" s="1" t="s">
        <v>14</v>
      </c>
      <c r="D144" s="15">
        <v>940</v>
      </c>
      <c r="F144" s="11">
        <v>1.42635</v>
      </c>
      <c r="G144" s="11">
        <v>2.9488500000000002</v>
      </c>
      <c r="I144">
        <v>1.2204E-2</v>
      </c>
      <c r="K144">
        <v>1.7407175399999999E-2</v>
      </c>
      <c r="L144">
        <v>3.5987765400000003E-2</v>
      </c>
      <c r="P144">
        <v>10.3659729507</v>
      </c>
      <c r="Q144">
        <v>21.430714295700003</v>
      </c>
      <c r="S144">
        <v>103.65972950699999</v>
      </c>
      <c r="T144">
        <v>214.30714295700002</v>
      </c>
      <c r="V144" s="18"/>
      <c r="W144" s="30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</row>
    <row r="145" spans="3:42" x14ac:dyDescent="0.25">
      <c r="C145" s="1" t="s">
        <v>15</v>
      </c>
      <c r="D145">
        <v>119</v>
      </c>
      <c r="F145" s="11">
        <v>1.458</v>
      </c>
      <c r="G145" s="11">
        <v>3.1059000000000001</v>
      </c>
      <c r="I145">
        <v>1.2204E-2</v>
      </c>
      <c r="K145">
        <v>1.7793431999999998E-2</v>
      </c>
      <c r="L145">
        <v>3.7904403599999997E-2</v>
      </c>
      <c r="P145">
        <v>10.595988755999999</v>
      </c>
      <c r="Q145">
        <v>22.572072343799999</v>
      </c>
      <c r="S145">
        <v>105.95988755999998</v>
      </c>
      <c r="T145">
        <v>225.72072343799999</v>
      </c>
      <c r="V145" s="18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</row>
    <row r="146" spans="3:42" x14ac:dyDescent="0.25">
      <c r="C146" s="1" t="s">
        <v>16</v>
      </c>
      <c r="D146">
        <v>105</v>
      </c>
      <c r="F146" s="11">
        <v>1.3630500000000001</v>
      </c>
      <c r="G146" s="11">
        <v>2.6809499999999997</v>
      </c>
      <c r="I146">
        <v>1.2204E-2</v>
      </c>
      <c r="K146">
        <v>1.6634662200000001E-2</v>
      </c>
      <c r="L146">
        <v>3.2718313799999996E-2</v>
      </c>
      <c r="P146">
        <v>9.9059413401</v>
      </c>
      <c r="Q146">
        <v>19.483755867899998</v>
      </c>
      <c r="S146">
        <v>99.059413401</v>
      </c>
      <c r="T146">
        <v>194.83755867899998</v>
      </c>
      <c r="V146" s="18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</row>
    <row r="147" spans="3:42" x14ac:dyDescent="0.25">
      <c r="C147" s="1" t="s">
        <v>43</v>
      </c>
      <c r="K147" s="1">
        <f>SUM(K140:K146)</f>
        <v>0.20862982080000003</v>
      </c>
      <c r="L147" s="1">
        <f>SUM(L140:L146)</f>
        <v>0.39485858939999996</v>
      </c>
      <c r="M147" s="1"/>
      <c r="N147" s="1"/>
      <c r="O147" s="1"/>
      <c r="P147" s="1">
        <f t="shared" ref="P147:Q147" si="28">K147*595.5</f>
        <v>124.23905828640002</v>
      </c>
      <c r="Q147" s="1">
        <f t="shared" si="28"/>
        <v>235.13828998769998</v>
      </c>
      <c r="R147" s="1"/>
      <c r="S147" s="1">
        <f t="shared" ref="S147:T147" si="29">P147*10</f>
        <v>1242.3905828640002</v>
      </c>
      <c r="T147" s="1">
        <f t="shared" si="29"/>
        <v>2351.3828998769995</v>
      </c>
      <c r="V147" s="18"/>
      <c r="W147" s="19"/>
      <c r="X147" s="19"/>
      <c r="Y147" s="19"/>
      <c r="Z147" s="19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9"/>
      <c r="AO147" s="18"/>
      <c r="AP147" s="18"/>
    </row>
    <row r="148" spans="3:42" x14ac:dyDescent="0.25"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</row>
    <row r="149" spans="3:42" x14ac:dyDescent="0.25"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</row>
    <row r="150" spans="3:42" x14ac:dyDescent="0.25"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</row>
  </sheetData>
  <mergeCells count="36">
    <mergeCell ref="E98:I98"/>
    <mergeCell ref="E37:I37"/>
    <mergeCell ref="I38:J38"/>
    <mergeCell ref="E49:I49"/>
    <mergeCell ref="I50:J50"/>
    <mergeCell ref="I87:J87"/>
    <mergeCell ref="E86:I86"/>
    <mergeCell ref="I138:J138"/>
    <mergeCell ref="I99:J99"/>
    <mergeCell ref="E111:I111"/>
    <mergeCell ref="I112:J112"/>
    <mergeCell ref="E124:I124"/>
    <mergeCell ref="I125:J125"/>
    <mergeCell ref="E137:I137"/>
    <mergeCell ref="E4:I4"/>
    <mergeCell ref="I5:J5"/>
    <mergeCell ref="E14:I14"/>
    <mergeCell ref="I15:J15"/>
    <mergeCell ref="E25:I25"/>
    <mergeCell ref="I26:J26"/>
    <mergeCell ref="E61:I61"/>
    <mergeCell ref="I62:J62"/>
    <mergeCell ref="E74:I74"/>
    <mergeCell ref="I75:J75"/>
    <mergeCell ref="AB99:AD99"/>
    <mergeCell ref="AB125:AD125"/>
    <mergeCell ref="AB138:AD138"/>
    <mergeCell ref="AB5:AD5"/>
    <mergeCell ref="AB38:AD38"/>
    <mergeCell ref="AB75:AD75"/>
    <mergeCell ref="AB112:AD112"/>
    <mergeCell ref="AB15:AD15"/>
    <mergeCell ref="AB26:AD26"/>
    <mergeCell ref="AB50:AD50"/>
    <mergeCell ref="AB62:AD62"/>
    <mergeCell ref="AB87:AD8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57F1A-CE19-4E52-8204-34A5CC3B789B}">
  <dimension ref="B1:X96"/>
  <sheetViews>
    <sheetView topLeftCell="A25" workbookViewId="0">
      <selection activeCell="D48" sqref="D48"/>
    </sheetView>
  </sheetViews>
  <sheetFormatPr defaultRowHeight="15" x14ac:dyDescent="0.25"/>
  <cols>
    <col min="10" max="10" width="10.85546875" bestFit="1" customWidth="1"/>
  </cols>
  <sheetData>
    <row r="1" spans="2:24" x14ac:dyDescent="0.25">
      <c r="B1" s="1"/>
    </row>
    <row r="2" spans="2:24" x14ac:dyDescent="0.25">
      <c r="B2" s="1"/>
      <c r="D2" s="1" t="s">
        <v>56</v>
      </c>
      <c r="E2" s="1"/>
    </row>
    <row r="3" spans="2:24" x14ac:dyDescent="0.25">
      <c r="B3" s="1"/>
      <c r="D3" s="1" t="s">
        <v>48</v>
      </c>
      <c r="E3" s="1" t="s">
        <v>49</v>
      </c>
    </row>
    <row r="4" spans="2:24" x14ac:dyDescent="0.25">
      <c r="D4" s="1" t="s">
        <v>50</v>
      </c>
      <c r="E4" s="1" t="s">
        <v>17</v>
      </c>
    </row>
    <row r="5" spans="2:24" x14ac:dyDescent="0.25">
      <c r="B5" s="1" t="s">
        <v>0</v>
      </c>
      <c r="D5" s="2" t="s">
        <v>17</v>
      </c>
      <c r="E5" s="3"/>
      <c r="F5" s="3"/>
      <c r="G5" s="72" t="s">
        <v>24</v>
      </c>
      <c r="H5" s="72"/>
      <c r="I5" s="72"/>
      <c r="J5" s="72"/>
      <c r="K5" s="72"/>
      <c r="N5" s="73" t="s">
        <v>25</v>
      </c>
      <c r="O5" s="73"/>
      <c r="P5" s="73"/>
      <c r="Q5" s="73"/>
      <c r="R5" s="73"/>
      <c r="T5" s="74" t="s">
        <v>26</v>
      </c>
      <c r="U5" s="74"/>
      <c r="V5" s="74"/>
      <c r="W5" s="74"/>
      <c r="X5" s="74"/>
    </row>
    <row r="6" spans="2:24" x14ac:dyDescent="0.25">
      <c r="B6" s="1" t="s">
        <v>1</v>
      </c>
      <c r="C6" s="4" t="s">
        <v>2</v>
      </c>
      <c r="D6" s="5" t="s">
        <v>18</v>
      </c>
      <c r="G6" s="6" t="s">
        <v>4</v>
      </c>
      <c r="H6" s="7" t="s">
        <v>5</v>
      </c>
      <c r="I6" s="7"/>
      <c r="J6" s="74" t="s">
        <v>6</v>
      </c>
      <c r="K6" s="74"/>
      <c r="N6" s="6" t="s">
        <v>4</v>
      </c>
      <c r="O6" s="7" t="s">
        <v>5</v>
      </c>
      <c r="P6" s="7"/>
      <c r="Q6" s="74" t="s">
        <v>6</v>
      </c>
      <c r="R6" s="74"/>
      <c r="T6" s="6" t="s">
        <v>4</v>
      </c>
      <c r="U6" s="7" t="s">
        <v>5</v>
      </c>
      <c r="V6" s="7"/>
      <c r="W6" s="16" t="s">
        <v>6</v>
      </c>
      <c r="X6" s="16"/>
    </row>
    <row r="7" spans="2:24" x14ac:dyDescent="0.25">
      <c r="D7" s="1" t="s">
        <v>7</v>
      </c>
      <c r="E7" s="1" t="s">
        <v>8</v>
      </c>
      <c r="G7" s="1" t="s">
        <v>9</v>
      </c>
      <c r="H7" s="1" t="s">
        <v>10</v>
      </c>
      <c r="I7" s="1"/>
      <c r="J7" s="1" t="s">
        <v>9</v>
      </c>
      <c r="K7" s="1" t="s">
        <v>10</v>
      </c>
      <c r="N7" s="1" t="s">
        <v>9</v>
      </c>
      <c r="O7" s="1" t="s">
        <v>10</v>
      </c>
      <c r="P7" s="1"/>
      <c r="Q7" s="1" t="s">
        <v>9</v>
      </c>
      <c r="R7" s="1" t="s">
        <v>10</v>
      </c>
      <c r="T7" s="1" t="s">
        <v>9</v>
      </c>
      <c r="U7" s="1" t="s">
        <v>10</v>
      </c>
      <c r="V7" s="1"/>
      <c r="W7" s="9" t="s">
        <v>9</v>
      </c>
      <c r="X7" s="1" t="s">
        <v>10</v>
      </c>
    </row>
    <row r="8" spans="2:24" x14ac:dyDescent="0.25">
      <c r="D8" s="1" t="s">
        <v>11</v>
      </c>
      <c r="E8">
        <v>5</v>
      </c>
      <c r="G8" s="11">
        <v>2.1421780110520001</v>
      </c>
      <c r="H8" s="11">
        <v>4.4641739130599998</v>
      </c>
      <c r="I8" s="11"/>
      <c r="J8" s="22">
        <v>6768.8118938880998</v>
      </c>
      <c r="K8" s="11">
        <v>3248.0813432545001</v>
      </c>
      <c r="L8" s="11"/>
      <c r="M8" s="11"/>
      <c r="N8" s="11">
        <v>5.0961287420815999</v>
      </c>
      <c r="O8" s="11">
        <v>10.620034782648</v>
      </c>
      <c r="P8" s="11"/>
      <c r="Q8" s="10">
        <v>2845.2970350414498</v>
      </c>
      <c r="R8" s="12">
        <v>1365.34392747425</v>
      </c>
      <c r="S8" s="11"/>
      <c r="T8" s="11">
        <v>11.951098377448</v>
      </c>
      <c r="U8" s="11">
        <v>24.905391304440002</v>
      </c>
      <c r="V8" s="11"/>
      <c r="W8" s="10">
        <v>1213.27760362145</v>
      </c>
      <c r="X8" s="11">
        <v>582.20325963995003</v>
      </c>
    </row>
    <row r="9" spans="2:24" x14ac:dyDescent="0.25">
      <c r="D9" s="1" t="s">
        <v>12</v>
      </c>
      <c r="E9">
        <v>74</v>
      </c>
      <c r="G9" s="11">
        <v>1.9672802875632438</v>
      </c>
      <c r="H9" s="11">
        <v>5.7950000000000008</v>
      </c>
      <c r="I9" s="11"/>
      <c r="J9" s="22">
        <v>7370.5816561292504</v>
      </c>
      <c r="K9" s="14">
        <v>2502.1570319241</v>
      </c>
      <c r="L9" s="11"/>
      <c r="M9" s="11"/>
      <c r="N9" s="11">
        <v>4.6800562630451799</v>
      </c>
      <c r="O9" s="11">
        <v>13.786</v>
      </c>
      <c r="P9" s="11"/>
      <c r="Q9" s="10">
        <v>3098.2533510277999</v>
      </c>
      <c r="R9" s="10">
        <v>1051.79167271145</v>
      </c>
      <c r="S9" s="11"/>
      <c r="T9" s="11">
        <v>10.975353183247559</v>
      </c>
      <c r="U9" s="11">
        <v>32.33</v>
      </c>
      <c r="V9" s="11"/>
      <c r="W9" s="10">
        <v>1321.1419949665501</v>
      </c>
      <c r="X9" s="10">
        <v>448.4998453449</v>
      </c>
    </row>
    <row r="10" spans="2:24" x14ac:dyDescent="0.25">
      <c r="D10" s="1" t="s">
        <v>13</v>
      </c>
      <c r="E10">
        <v>94</v>
      </c>
      <c r="G10" s="11">
        <v>1.039688728785958</v>
      </c>
      <c r="H10" s="11">
        <v>2.8919369369900001</v>
      </c>
      <c r="I10" s="11"/>
      <c r="J10" s="22">
        <v>13946.4818638613</v>
      </c>
      <c r="K10" s="14">
        <v>5013.9405928256501</v>
      </c>
      <c r="L10" s="11"/>
      <c r="M10" s="11"/>
      <c r="N10" s="11">
        <v>2.4733647653223803</v>
      </c>
      <c r="O10" s="11">
        <v>6.8797657658920004</v>
      </c>
      <c r="P10" s="11"/>
      <c r="Q10" s="14">
        <v>5862.4591905611496</v>
      </c>
      <c r="R10" s="10">
        <v>2107.6298952143502</v>
      </c>
      <c r="S10" s="11"/>
      <c r="T10" s="11">
        <v>5.80036869743744</v>
      </c>
      <c r="U10" s="11">
        <v>16.133963964260001</v>
      </c>
      <c r="V10" s="11"/>
      <c r="W10" s="10">
        <v>2499.84108880535</v>
      </c>
      <c r="X10" s="10">
        <v>898.72520060085003</v>
      </c>
    </row>
    <row r="11" spans="2:24" x14ac:dyDescent="0.25">
      <c r="D11" s="1" t="s">
        <v>14</v>
      </c>
      <c r="E11">
        <v>893</v>
      </c>
      <c r="G11" s="11">
        <v>0.78690325575617204</v>
      </c>
      <c r="H11" s="11">
        <v>2.1683030302800002</v>
      </c>
      <c r="I11" s="11"/>
      <c r="J11" s="22">
        <v>18426.661592770899</v>
      </c>
      <c r="K11" s="14">
        <v>6687.2571763982496</v>
      </c>
      <c r="L11" s="11"/>
      <c r="M11" s="11"/>
      <c r="N11" s="11">
        <v>1.872001429483098</v>
      </c>
      <c r="O11" s="11">
        <v>5.158278787824</v>
      </c>
      <c r="P11" s="11"/>
      <c r="Q11" s="14">
        <v>7745.7205810320002</v>
      </c>
      <c r="R11" s="10">
        <v>2811.0151847692</v>
      </c>
      <c r="S11" s="11"/>
      <c r="T11" s="11">
        <v>4.3900918479028403</v>
      </c>
      <c r="U11" s="11">
        <v>12.096848484720001</v>
      </c>
      <c r="V11" s="11"/>
      <c r="W11" s="10">
        <v>3302.89217228915</v>
      </c>
      <c r="X11" s="10">
        <v>1198.65930520345</v>
      </c>
    </row>
    <row r="12" spans="2:24" x14ac:dyDescent="0.25">
      <c r="D12" s="1" t="s">
        <v>15</v>
      </c>
      <c r="E12">
        <v>75</v>
      </c>
      <c r="G12" s="11">
        <v>0.70211444195293393</v>
      </c>
      <c r="H12" s="11">
        <v>2.52527272729</v>
      </c>
      <c r="I12" s="11"/>
      <c r="J12" s="22">
        <v>20651.903925780451</v>
      </c>
      <c r="K12" s="14">
        <v>5741.9540643675</v>
      </c>
      <c r="L12" s="11"/>
      <c r="M12" s="11"/>
      <c r="N12" s="11">
        <v>1.6702933040143482</v>
      </c>
      <c r="O12" s="11">
        <v>6.0074909091320006</v>
      </c>
      <c r="P12" s="11"/>
      <c r="Q12" s="14">
        <v>8681.1100572971009</v>
      </c>
      <c r="R12" s="10">
        <v>2413.6532571456501</v>
      </c>
      <c r="S12" s="11"/>
      <c r="T12" s="11">
        <v>3.91705951826374</v>
      </c>
      <c r="U12" s="11">
        <v>14.08836363646</v>
      </c>
      <c r="V12" s="11"/>
      <c r="W12" s="10">
        <v>3701.7563640550002</v>
      </c>
      <c r="X12" s="10">
        <v>1029.2181813489001</v>
      </c>
    </row>
    <row r="13" spans="2:24" x14ac:dyDescent="0.25">
      <c r="D13" s="1" t="s">
        <v>16</v>
      </c>
      <c r="E13">
        <v>53</v>
      </c>
      <c r="G13" s="11">
        <v>0.57935102892981205</v>
      </c>
      <c r="H13" s="11">
        <v>2.0106425702299999</v>
      </c>
      <c r="I13" s="11"/>
      <c r="J13" s="23">
        <v>25028.004225359749</v>
      </c>
      <c r="K13" s="11">
        <v>7211.6248876460504</v>
      </c>
      <c r="L13" s="11"/>
      <c r="M13" s="11"/>
      <c r="N13" s="11">
        <v>1.378245605664604</v>
      </c>
      <c r="O13" s="11">
        <v>4.7832128512840004</v>
      </c>
      <c r="P13" s="11"/>
      <c r="Q13" s="14">
        <v>10520.62124517335</v>
      </c>
      <c r="R13" s="12">
        <v>3031.4352403821999</v>
      </c>
      <c r="S13" s="11"/>
      <c r="T13" s="11">
        <v>3.2321688982400003</v>
      </c>
      <c r="U13" s="11">
        <v>11.217269076019999</v>
      </c>
      <c r="V13" s="11"/>
      <c r="W13" s="10">
        <v>4486.1517007720504</v>
      </c>
      <c r="X13" s="11">
        <v>1292.64974401205</v>
      </c>
    </row>
    <row r="14" spans="2:24" x14ac:dyDescent="0.25">
      <c r="D14" s="1"/>
      <c r="G14" s="11"/>
      <c r="H14" s="11"/>
      <c r="I14" s="11"/>
      <c r="J14" s="59"/>
      <c r="K14" s="11"/>
      <c r="L14" s="11"/>
      <c r="M14" s="11"/>
      <c r="N14" s="11"/>
      <c r="O14" s="11"/>
      <c r="P14" s="11"/>
      <c r="Q14" s="14"/>
      <c r="R14" s="12"/>
      <c r="S14" s="11"/>
      <c r="T14" s="11"/>
      <c r="U14" s="11"/>
      <c r="V14" s="11"/>
      <c r="W14" s="10"/>
      <c r="X14" s="11"/>
    </row>
    <row r="15" spans="2:24" x14ac:dyDescent="0.25">
      <c r="D15" s="1" t="s">
        <v>56</v>
      </c>
      <c r="G15" s="11"/>
      <c r="H15" s="11"/>
      <c r="I15" s="11"/>
      <c r="J15" s="59"/>
      <c r="K15" s="11"/>
      <c r="L15" s="11"/>
      <c r="M15" s="11"/>
      <c r="N15" s="11"/>
      <c r="O15" s="11"/>
      <c r="P15" s="11"/>
      <c r="Q15" s="14"/>
      <c r="R15" s="12"/>
      <c r="S15" s="11"/>
      <c r="T15" s="11"/>
      <c r="U15" s="11"/>
      <c r="V15" s="11"/>
      <c r="W15" s="10"/>
      <c r="X15" s="11"/>
    </row>
    <row r="16" spans="2:24" x14ac:dyDescent="0.25">
      <c r="D16" s="1" t="s">
        <v>48</v>
      </c>
      <c r="E16" s="1" t="s">
        <v>49</v>
      </c>
    </row>
    <row r="17" spans="2:24" x14ac:dyDescent="0.25">
      <c r="B17" s="18"/>
      <c r="C17" s="19"/>
      <c r="D17" s="1" t="s">
        <v>50</v>
      </c>
      <c r="E17" s="1" t="s">
        <v>51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</row>
    <row r="18" spans="2:24" x14ac:dyDescent="0.25">
      <c r="B18" s="1" t="s">
        <v>0</v>
      </c>
      <c r="D18" s="20" t="s">
        <v>20</v>
      </c>
      <c r="E18" s="3"/>
      <c r="F18" s="3"/>
      <c r="G18" s="72" t="s">
        <v>24</v>
      </c>
      <c r="H18" s="72"/>
      <c r="I18" s="72"/>
      <c r="J18" s="72"/>
      <c r="K18" s="72"/>
      <c r="N18" s="73" t="s">
        <v>25</v>
      </c>
      <c r="O18" s="73"/>
      <c r="P18" s="73"/>
      <c r="Q18" s="73"/>
      <c r="R18" s="73"/>
      <c r="T18" s="74" t="s">
        <v>26</v>
      </c>
      <c r="U18" s="74"/>
      <c r="V18" s="74"/>
      <c r="W18" s="74"/>
      <c r="X18" s="74"/>
    </row>
    <row r="19" spans="2:24" x14ac:dyDescent="0.25">
      <c r="B19" s="1" t="s">
        <v>1</v>
      </c>
      <c r="C19" s="1" t="s">
        <v>2</v>
      </c>
      <c r="D19" s="5" t="s">
        <v>18</v>
      </c>
      <c r="G19" s="6" t="s">
        <v>4</v>
      </c>
      <c r="H19" s="7" t="s">
        <v>5</v>
      </c>
      <c r="I19" s="7"/>
      <c r="J19" s="74" t="s">
        <v>6</v>
      </c>
      <c r="K19" s="74"/>
      <c r="N19" s="6" t="s">
        <v>4</v>
      </c>
      <c r="O19" s="7" t="s">
        <v>5</v>
      </c>
      <c r="P19" s="7"/>
      <c r="Q19" s="74" t="s">
        <v>6</v>
      </c>
      <c r="R19" s="74"/>
      <c r="T19" s="6" t="s">
        <v>4</v>
      </c>
      <c r="U19" s="7" t="s">
        <v>5</v>
      </c>
      <c r="V19" s="7"/>
      <c r="W19" s="16" t="s">
        <v>6</v>
      </c>
      <c r="X19" s="16"/>
    </row>
    <row r="20" spans="2:24" x14ac:dyDescent="0.25">
      <c r="D20" s="1" t="s">
        <v>7</v>
      </c>
      <c r="E20" s="1" t="s">
        <v>8</v>
      </c>
      <c r="G20" s="1" t="s">
        <v>9</v>
      </c>
      <c r="H20" s="1" t="s">
        <v>10</v>
      </c>
      <c r="I20" s="1"/>
      <c r="J20" s="1" t="s">
        <v>9</v>
      </c>
      <c r="K20" s="1" t="s">
        <v>10</v>
      </c>
      <c r="N20" s="1" t="s">
        <v>9</v>
      </c>
      <c r="O20" s="1" t="s">
        <v>10</v>
      </c>
      <c r="P20" s="1"/>
      <c r="Q20" s="1" t="s">
        <v>9</v>
      </c>
      <c r="R20" s="1" t="s">
        <v>10</v>
      </c>
      <c r="T20" s="1" t="s">
        <v>9</v>
      </c>
      <c r="U20" s="1" t="s">
        <v>10</v>
      </c>
      <c r="V20" s="1"/>
      <c r="W20" s="9" t="s">
        <v>9</v>
      </c>
      <c r="X20" s="1" t="s">
        <v>10</v>
      </c>
    </row>
    <row r="21" spans="2:24" x14ac:dyDescent="0.25">
      <c r="D21" s="1" t="s">
        <v>19</v>
      </c>
      <c r="E21">
        <v>1</v>
      </c>
      <c r="G21" s="11">
        <v>2.8499999999999996</v>
      </c>
      <c r="H21" s="11">
        <v>2.8499999999999996</v>
      </c>
      <c r="I21" s="11"/>
      <c r="J21" s="10">
        <v>5087.7195000000002</v>
      </c>
      <c r="K21" s="11">
        <v>5087.7195000000002</v>
      </c>
      <c r="L21" s="11"/>
      <c r="M21" s="11"/>
      <c r="N21" s="11">
        <v>6.78</v>
      </c>
      <c r="O21" s="11">
        <v>6.78</v>
      </c>
      <c r="P21" s="11"/>
      <c r="Q21" s="10">
        <v>2138.643</v>
      </c>
      <c r="R21" s="12">
        <v>2138.643</v>
      </c>
      <c r="S21" s="11"/>
      <c r="T21" s="11">
        <v>15.9</v>
      </c>
      <c r="U21" s="11">
        <v>15.9</v>
      </c>
      <c r="V21" s="11"/>
      <c r="W21" s="10">
        <v>911.94949999999994</v>
      </c>
      <c r="X21" s="11">
        <v>911.94949999999994</v>
      </c>
    </row>
    <row r="22" spans="2:24" x14ac:dyDescent="0.25">
      <c r="D22" s="1" t="s">
        <v>11</v>
      </c>
      <c r="E22">
        <v>19</v>
      </c>
      <c r="G22" s="11">
        <v>2.9065999999999996</v>
      </c>
      <c r="H22" s="11">
        <v>10.277200000000001</v>
      </c>
      <c r="I22" s="11"/>
      <c r="J22" s="10">
        <v>4988.7529999999997</v>
      </c>
      <c r="K22" s="11">
        <v>1410.904</v>
      </c>
      <c r="L22" s="11"/>
      <c r="M22" s="11"/>
      <c r="N22" s="11">
        <v>6.9146000000000001</v>
      </c>
      <c r="O22" s="11">
        <v>24.448599999999999</v>
      </c>
      <c r="P22" s="11"/>
      <c r="Q22" s="10">
        <v>2097.0419999999999</v>
      </c>
      <c r="R22" s="11">
        <v>593.07899999999995</v>
      </c>
      <c r="S22" s="11"/>
      <c r="T22" s="11">
        <v>16.215400000000002</v>
      </c>
      <c r="U22" s="11">
        <v>57.3354</v>
      </c>
      <c r="V22" s="11"/>
      <c r="W22" s="10">
        <v>894.21050000000002</v>
      </c>
      <c r="X22" s="11">
        <v>252.898</v>
      </c>
    </row>
    <row r="23" spans="2:24" x14ac:dyDescent="0.25">
      <c r="D23" s="1" t="s">
        <v>12</v>
      </c>
      <c r="E23">
        <v>136</v>
      </c>
      <c r="G23" s="11">
        <v>1.4828000000000001</v>
      </c>
      <c r="H23" s="11">
        <v>3.7090000000000001</v>
      </c>
      <c r="I23" s="11"/>
      <c r="J23" s="10">
        <v>9778.5524999999998</v>
      </c>
      <c r="K23" s="10">
        <v>3909.4095000000002</v>
      </c>
      <c r="L23" s="11"/>
      <c r="M23" s="11"/>
      <c r="N23" s="11">
        <v>3.5276000000000001</v>
      </c>
      <c r="O23" s="11">
        <v>8.823599999999999</v>
      </c>
      <c r="P23" s="11"/>
      <c r="Q23" s="10">
        <v>4110.4534999999996</v>
      </c>
      <c r="R23" s="10">
        <v>1643.336</v>
      </c>
      <c r="S23" s="11"/>
      <c r="T23" s="11">
        <v>8.2726000000000006</v>
      </c>
      <c r="U23" s="11">
        <v>20.692399999999999</v>
      </c>
      <c r="V23" s="11"/>
      <c r="W23" s="10">
        <v>1752.7594999999999</v>
      </c>
      <c r="X23" s="10">
        <v>700.74300000000005</v>
      </c>
    </row>
    <row r="24" spans="2:24" x14ac:dyDescent="0.25">
      <c r="D24" s="1" t="s">
        <v>13</v>
      </c>
      <c r="E24" s="15">
        <v>201</v>
      </c>
      <c r="G24" s="11">
        <v>1.0865999999999998</v>
      </c>
      <c r="H24" s="11">
        <v>2.3875999999999995</v>
      </c>
      <c r="I24" s="11"/>
      <c r="J24" s="14">
        <v>13343.957</v>
      </c>
      <c r="K24" s="10">
        <v>6073.2984999999999</v>
      </c>
      <c r="L24" s="11"/>
      <c r="M24" s="11"/>
      <c r="N24" s="11">
        <v>2.5849999999999995</v>
      </c>
      <c r="O24" s="11">
        <v>5.6798000000000002</v>
      </c>
      <c r="P24" s="11"/>
      <c r="Q24" s="10">
        <v>5609.1854999999996</v>
      </c>
      <c r="R24" s="10">
        <v>2552.9349999999999</v>
      </c>
      <c r="S24" s="11"/>
      <c r="T24" s="11">
        <v>6.0621999999999998</v>
      </c>
      <c r="U24" s="11">
        <v>13.319800000000001</v>
      </c>
      <c r="V24" s="11"/>
      <c r="W24" s="10">
        <v>2391.8415</v>
      </c>
      <c r="X24" s="10">
        <v>1088.6099999999999</v>
      </c>
    </row>
    <row r="25" spans="2:24" x14ac:dyDescent="0.25">
      <c r="D25" s="1" t="s">
        <v>14</v>
      </c>
      <c r="E25" s="15">
        <v>1709</v>
      </c>
      <c r="G25" s="11">
        <v>0.70220000000000005</v>
      </c>
      <c r="H25" s="11">
        <v>1.7742</v>
      </c>
      <c r="I25" s="11"/>
      <c r="J25" s="14">
        <v>20652.279500000001</v>
      </c>
      <c r="K25" s="10">
        <v>8172.8</v>
      </c>
      <c r="L25" s="11"/>
      <c r="M25" s="11"/>
      <c r="N25" s="11">
        <v>1.6701999999999999</v>
      </c>
      <c r="O25" s="11">
        <v>4.2206000000000001</v>
      </c>
      <c r="P25" s="11"/>
      <c r="Q25" s="10">
        <v>8681.268</v>
      </c>
      <c r="R25" s="10">
        <v>3435.4690000000001</v>
      </c>
      <c r="S25" s="11"/>
      <c r="T25" s="11">
        <v>3.9170000000000003</v>
      </c>
      <c r="U25" s="11">
        <v>9.8979999999999997</v>
      </c>
      <c r="V25" s="11"/>
      <c r="W25" s="10">
        <v>3701.8235</v>
      </c>
      <c r="X25" s="10">
        <v>1464.9359999999999</v>
      </c>
    </row>
    <row r="26" spans="2:24" x14ac:dyDescent="0.25">
      <c r="D26" s="1" t="s">
        <v>15</v>
      </c>
      <c r="E26">
        <v>200</v>
      </c>
      <c r="G26" s="11">
        <v>0.58620000000000005</v>
      </c>
      <c r="H26" s="11">
        <v>1.4584000000000001</v>
      </c>
      <c r="I26" s="11"/>
      <c r="J26" s="14">
        <v>24738.988499999999</v>
      </c>
      <c r="K26" s="10">
        <v>9854.8675000000003</v>
      </c>
      <c r="L26" s="11"/>
      <c r="M26" s="11"/>
      <c r="N26" s="11">
        <v>1.3943999999999999</v>
      </c>
      <c r="O26" s="11">
        <v>3.4691999999999998</v>
      </c>
      <c r="P26" s="11"/>
      <c r="Q26" s="14">
        <v>10399.1325</v>
      </c>
      <c r="R26" s="10">
        <v>4142.5325000000003</v>
      </c>
      <c r="S26" s="11"/>
      <c r="T26" s="11">
        <v>3.27</v>
      </c>
      <c r="U26" s="11">
        <v>8.1359999999999992</v>
      </c>
      <c r="V26" s="11"/>
      <c r="W26" s="10">
        <v>4434.3469999999998</v>
      </c>
      <c r="X26" s="10">
        <v>1766.4385</v>
      </c>
    </row>
    <row r="27" spans="2:24" x14ac:dyDescent="0.25">
      <c r="D27" s="1" t="s">
        <v>16</v>
      </c>
      <c r="E27">
        <v>140</v>
      </c>
      <c r="G27" s="11">
        <v>0.60699999999999998</v>
      </c>
      <c r="H27" s="11">
        <v>1.3233999999999999</v>
      </c>
      <c r="I27" s="11"/>
      <c r="J27" s="14">
        <v>23890.020499999999</v>
      </c>
      <c r="K27" s="14">
        <v>10943.9555</v>
      </c>
      <c r="L27" s="11"/>
      <c r="M27" s="11"/>
      <c r="N27" s="11">
        <v>1.4438</v>
      </c>
      <c r="O27" s="11">
        <v>3.1482000000000001</v>
      </c>
      <c r="P27" s="11"/>
      <c r="Q27" s="14">
        <v>10042.2655</v>
      </c>
      <c r="R27" s="10">
        <v>4600.3355000000001</v>
      </c>
      <c r="S27" s="11"/>
      <c r="T27" s="11">
        <v>3.3861999999999997</v>
      </c>
      <c r="U27" s="11">
        <v>7.3830000000000009</v>
      </c>
      <c r="V27" s="11"/>
      <c r="W27" s="10">
        <v>4282.1734999999999</v>
      </c>
      <c r="X27" s="10">
        <v>1961.6524999999999</v>
      </c>
    </row>
    <row r="28" spans="2:24" x14ac:dyDescent="0.25">
      <c r="D28" s="1"/>
      <c r="G28" s="11"/>
      <c r="H28" s="11"/>
      <c r="I28" s="11"/>
      <c r="J28" s="14"/>
      <c r="K28" s="14"/>
      <c r="L28" s="11"/>
      <c r="M28" s="11"/>
      <c r="N28" s="11"/>
      <c r="O28" s="11"/>
      <c r="P28" s="11"/>
      <c r="Q28" s="14"/>
      <c r="R28" s="10"/>
      <c r="S28" s="11"/>
      <c r="T28" s="11"/>
      <c r="U28" s="11"/>
      <c r="V28" s="11"/>
      <c r="W28" s="10"/>
      <c r="X28" s="10"/>
    </row>
    <row r="29" spans="2:24" x14ac:dyDescent="0.25">
      <c r="D29" s="1" t="s">
        <v>56</v>
      </c>
      <c r="G29" s="11"/>
      <c r="H29" s="11"/>
      <c r="I29" s="11"/>
      <c r="J29" s="14"/>
      <c r="K29" s="14"/>
      <c r="L29" s="11"/>
      <c r="M29" s="11"/>
      <c r="N29" s="11"/>
      <c r="O29" s="11"/>
      <c r="P29" s="11"/>
      <c r="Q29" s="14"/>
      <c r="R29" s="10"/>
      <c r="S29" s="11"/>
      <c r="T29" s="11"/>
      <c r="U29" s="11"/>
      <c r="V29" s="11"/>
      <c r="W29" s="10"/>
      <c r="X29" s="10"/>
    </row>
    <row r="30" spans="2:24" x14ac:dyDescent="0.25">
      <c r="D30" s="1" t="s">
        <v>48</v>
      </c>
      <c r="E30" s="1" t="s">
        <v>49</v>
      </c>
      <c r="G30" s="11"/>
      <c r="H30" s="11"/>
      <c r="I30" s="11"/>
      <c r="J30" s="14"/>
      <c r="K30" s="14"/>
      <c r="L30" s="11"/>
      <c r="M30" s="11"/>
      <c r="N30" s="11"/>
      <c r="O30" s="11"/>
      <c r="P30" s="11"/>
      <c r="Q30" s="14"/>
      <c r="R30" s="10"/>
      <c r="S30" s="11"/>
      <c r="T30" s="11"/>
      <c r="U30" s="11"/>
      <c r="V30" s="11"/>
      <c r="W30" s="10"/>
      <c r="X30" s="10"/>
    </row>
    <row r="31" spans="2:24" x14ac:dyDescent="0.25">
      <c r="B31" s="18"/>
      <c r="C31" s="19"/>
      <c r="D31" s="1" t="s">
        <v>50</v>
      </c>
      <c r="E31" s="1" t="s">
        <v>53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</row>
    <row r="32" spans="2:24" x14ac:dyDescent="0.25">
      <c r="B32" s="18"/>
      <c r="C32" s="19"/>
      <c r="D32" s="1" t="s">
        <v>52</v>
      </c>
      <c r="E32" s="1" t="s">
        <v>54</v>
      </c>
      <c r="F32" s="19"/>
      <c r="G32" s="33"/>
      <c r="H32" s="33"/>
      <c r="I32" s="33"/>
      <c r="J32" s="33"/>
      <c r="K32" s="33"/>
      <c r="L32" s="19"/>
      <c r="M32" s="19"/>
      <c r="N32" s="33"/>
      <c r="O32" s="33"/>
      <c r="P32" s="33"/>
      <c r="Q32" s="33"/>
      <c r="R32" s="33"/>
      <c r="S32" s="19"/>
      <c r="T32" s="33"/>
      <c r="U32" s="33"/>
      <c r="V32" s="33"/>
      <c r="W32" s="33"/>
      <c r="X32" s="33"/>
    </row>
    <row r="33" spans="2:24" x14ac:dyDescent="0.25">
      <c r="B33" s="1" t="s">
        <v>0</v>
      </c>
      <c r="D33" s="2" t="s">
        <v>54</v>
      </c>
      <c r="E33" s="3"/>
      <c r="F33" s="3"/>
      <c r="G33" s="72" t="s">
        <v>24</v>
      </c>
      <c r="H33" s="72"/>
      <c r="I33" s="72"/>
      <c r="J33" s="72"/>
      <c r="K33" s="72"/>
      <c r="N33" s="73" t="s">
        <v>25</v>
      </c>
      <c r="O33" s="73"/>
      <c r="P33" s="73"/>
      <c r="Q33" s="73"/>
      <c r="R33" s="73"/>
      <c r="T33" s="74" t="s">
        <v>26</v>
      </c>
      <c r="U33" s="74"/>
      <c r="V33" s="74"/>
      <c r="W33" s="74"/>
      <c r="X33" s="74"/>
    </row>
    <row r="34" spans="2:24" x14ac:dyDescent="0.25">
      <c r="B34" s="1" t="s">
        <v>1</v>
      </c>
      <c r="C34" s="4" t="s">
        <v>2</v>
      </c>
      <c r="D34" s="5" t="s">
        <v>18</v>
      </c>
      <c r="G34" s="6" t="s">
        <v>4</v>
      </c>
      <c r="H34" s="7" t="s">
        <v>5</v>
      </c>
      <c r="I34" s="7"/>
      <c r="J34" s="74" t="s">
        <v>6</v>
      </c>
      <c r="K34" s="74"/>
      <c r="N34" s="6" t="s">
        <v>4</v>
      </c>
      <c r="O34" s="7" t="s">
        <v>5</v>
      </c>
      <c r="P34" s="7"/>
      <c r="Q34" s="74" t="s">
        <v>6</v>
      </c>
      <c r="R34" s="74"/>
      <c r="T34" s="6" t="s">
        <v>4</v>
      </c>
      <c r="U34" s="7" t="s">
        <v>5</v>
      </c>
      <c r="V34" s="7"/>
      <c r="W34" s="17" t="s">
        <v>6</v>
      </c>
      <c r="X34" s="17"/>
    </row>
    <row r="35" spans="2:24" x14ac:dyDescent="0.25">
      <c r="D35" s="1" t="s">
        <v>7</v>
      </c>
      <c r="E35" s="1" t="s">
        <v>8</v>
      </c>
      <c r="G35" s="1" t="s">
        <v>9</v>
      </c>
      <c r="H35" s="1" t="s">
        <v>10</v>
      </c>
      <c r="I35" s="1"/>
      <c r="J35" s="1" t="s">
        <v>9</v>
      </c>
      <c r="K35" s="1" t="s">
        <v>10</v>
      </c>
      <c r="N35" s="1" t="s">
        <v>9</v>
      </c>
      <c r="O35" s="1" t="s">
        <v>10</v>
      </c>
      <c r="P35" s="1"/>
      <c r="Q35" s="1" t="s">
        <v>9</v>
      </c>
      <c r="R35" s="1" t="s">
        <v>10</v>
      </c>
      <c r="T35" s="1" t="s">
        <v>9</v>
      </c>
      <c r="U35" s="1" t="s">
        <v>10</v>
      </c>
      <c r="V35" s="1"/>
      <c r="W35" s="9" t="s">
        <v>9</v>
      </c>
      <c r="X35" s="1" t="s">
        <v>10</v>
      </c>
    </row>
    <row r="36" spans="2:24" x14ac:dyDescent="0.25">
      <c r="D36" s="1" t="s">
        <v>19</v>
      </c>
      <c r="E36">
        <v>1</v>
      </c>
      <c r="G36" s="11">
        <v>9.5</v>
      </c>
      <c r="H36" s="11">
        <v>9.5</v>
      </c>
      <c r="I36" s="11"/>
      <c r="J36" s="10">
        <v>1526.316</v>
      </c>
      <c r="K36" s="11">
        <v>1526.316</v>
      </c>
      <c r="L36" s="11"/>
      <c r="M36" s="11"/>
      <c r="N36" s="11">
        <v>22.6</v>
      </c>
      <c r="O36" s="11">
        <v>22.6</v>
      </c>
      <c r="P36" s="11"/>
      <c r="Q36" s="10">
        <v>641.59299999999996</v>
      </c>
      <c r="R36" s="11">
        <v>641.59299999999996</v>
      </c>
      <c r="S36" s="11"/>
      <c r="T36" s="11">
        <v>53</v>
      </c>
      <c r="U36" s="11">
        <v>53</v>
      </c>
      <c r="V36" s="11"/>
      <c r="W36" s="10">
        <v>273.58499999999998</v>
      </c>
      <c r="X36" s="11">
        <v>273.58499999999998</v>
      </c>
    </row>
    <row r="37" spans="2:24" x14ac:dyDescent="0.25">
      <c r="D37" s="1" t="s">
        <v>11</v>
      </c>
      <c r="E37">
        <v>22</v>
      </c>
      <c r="G37" s="11">
        <v>4.8288000000000002</v>
      </c>
      <c r="H37" s="11">
        <v>10.116</v>
      </c>
      <c r="I37" s="11"/>
      <c r="J37" s="10">
        <v>3002.7835</v>
      </c>
      <c r="K37" s="11">
        <v>1433.3644999999999</v>
      </c>
      <c r="L37" s="11"/>
      <c r="M37" s="11"/>
      <c r="N37" s="11">
        <v>11.4876</v>
      </c>
      <c r="O37" s="11">
        <v>24.0656</v>
      </c>
      <c r="P37" s="11"/>
      <c r="Q37" s="10">
        <v>1262.232</v>
      </c>
      <c r="R37" s="11">
        <v>602.52049999999997</v>
      </c>
      <c r="S37" s="11"/>
      <c r="T37" s="11">
        <v>26.94</v>
      </c>
      <c r="U37" s="11">
        <v>56.437000000000005</v>
      </c>
      <c r="V37" s="11"/>
      <c r="W37" s="10">
        <v>538.23500000000001</v>
      </c>
      <c r="X37" s="11">
        <v>256.92399999999998</v>
      </c>
    </row>
    <row r="38" spans="2:24" x14ac:dyDescent="0.25">
      <c r="D38" s="1" t="s">
        <v>12</v>
      </c>
      <c r="E38">
        <v>165</v>
      </c>
      <c r="G38" s="11">
        <v>4.3052000000000001</v>
      </c>
      <c r="H38" s="11">
        <v>8.9292000000000016</v>
      </c>
      <c r="I38" s="11"/>
      <c r="J38" s="10">
        <v>3368.0320000000002</v>
      </c>
      <c r="K38" s="10">
        <v>1623.894</v>
      </c>
      <c r="L38" s="11"/>
      <c r="M38" s="11"/>
      <c r="N38" s="11">
        <v>10.241800000000001</v>
      </c>
      <c r="O38" s="11">
        <v>21.242000000000001</v>
      </c>
      <c r="P38" s="11"/>
      <c r="Q38" s="10">
        <v>1415.7655</v>
      </c>
      <c r="R38" s="10">
        <v>682.61</v>
      </c>
      <c r="S38" s="11"/>
      <c r="T38" s="11">
        <v>24.0184</v>
      </c>
      <c r="U38" s="11">
        <v>49.815199999999997</v>
      </c>
      <c r="V38" s="11"/>
      <c r="W38" s="10">
        <v>603.70399999999995</v>
      </c>
      <c r="X38" s="10">
        <v>291.07549999999998</v>
      </c>
    </row>
    <row r="39" spans="2:24" x14ac:dyDescent="0.25">
      <c r="D39" s="1" t="s">
        <v>13</v>
      </c>
      <c r="E39">
        <v>217</v>
      </c>
      <c r="G39" s="11">
        <v>2.5840000000000001</v>
      </c>
      <c r="H39" s="11">
        <v>5.9126000000000003</v>
      </c>
      <c r="I39" s="11"/>
      <c r="J39" s="10">
        <v>5611.5630000000001</v>
      </c>
      <c r="K39" s="10">
        <v>2452.4315000000001</v>
      </c>
      <c r="L39" s="11"/>
      <c r="M39" s="11"/>
      <c r="N39" s="11">
        <v>6.1469999999999994</v>
      </c>
      <c r="O39" s="11">
        <v>14.0656</v>
      </c>
      <c r="P39" s="11"/>
      <c r="Q39" s="10">
        <v>2358.8429999999998</v>
      </c>
      <c r="R39" s="10">
        <v>1030.8895</v>
      </c>
      <c r="S39" s="11"/>
      <c r="T39" s="11">
        <v>14.415800000000001</v>
      </c>
      <c r="U39" s="11">
        <v>32.985599999999998</v>
      </c>
      <c r="V39" s="11"/>
      <c r="W39" s="10">
        <v>1005.846</v>
      </c>
      <c r="X39" s="10">
        <v>439.5865</v>
      </c>
    </row>
    <row r="40" spans="2:24" x14ac:dyDescent="0.25">
      <c r="D40" s="1" t="s">
        <v>14</v>
      </c>
      <c r="E40" s="15">
        <v>1884</v>
      </c>
      <c r="G40" s="11">
        <v>1.8660000000000001</v>
      </c>
      <c r="H40" s="11">
        <v>4.1080000000000005</v>
      </c>
      <c r="I40" s="11"/>
      <c r="J40" s="10">
        <v>7770.6580000000004</v>
      </c>
      <c r="K40" s="10">
        <v>3529.7024999999999</v>
      </c>
      <c r="L40" s="11"/>
      <c r="M40" s="11"/>
      <c r="N40" s="11">
        <v>4.4391999999999996</v>
      </c>
      <c r="O40" s="11">
        <v>9.7728000000000002</v>
      </c>
      <c r="P40" s="11"/>
      <c r="Q40" s="10">
        <v>3266.4270000000001</v>
      </c>
      <c r="R40" s="10">
        <v>1483.7245</v>
      </c>
      <c r="S40" s="11"/>
      <c r="T40" s="11">
        <v>10.410200000000001</v>
      </c>
      <c r="U40" s="11">
        <v>22.918199999999999</v>
      </c>
      <c r="V40" s="11"/>
      <c r="W40" s="10">
        <v>1392.8534999999999</v>
      </c>
      <c r="X40" s="10">
        <v>632.6825</v>
      </c>
    </row>
    <row r="41" spans="2:24" x14ac:dyDescent="0.25">
      <c r="D41" s="1" t="s">
        <v>15</v>
      </c>
      <c r="E41">
        <v>233</v>
      </c>
      <c r="G41" s="11">
        <v>1.8120000000000001</v>
      </c>
      <c r="H41" s="11">
        <v>4.1243999999999996</v>
      </c>
      <c r="I41" s="11"/>
      <c r="J41" s="10">
        <v>8002.4525000000003</v>
      </c>
      <c r="K41" s="10">
        <v>3515.6224999999999</v>
      </c>
      <c r="L41" s="11"/>
      <c r="M41" s="11"/>
      <c r="N41" s="11">
        <v>4.3106</v>
      </c>
      <c r="O41" s="11">
        <v>9.8117999999999999</v>
      </c>
      <c r="P41" s="11"/>
      <c r="Q41" s="10">
        <v>3363.8625000000002</v>
      </c>
      <c r="R41" s="10">
        <v>1477.806</v>
      </c>
      <c r="S41" s="11"/>
      <c r="T41" s="11">
        <v>10.1088</v>
      </c>
      <c r="U41" s="11">
        <v>23.01</v>
      </c>
      <c r="V41" s="11"/>
      <c r="W41" s="10">
        <v>1434.402</v>
      </c>
      <c r="X41" s="10">
        <v>630.1585</v>
      </c>
    </row>
    <row r="42" spans="2:24" x14ac:dyDescent="0.25">
      <c r="D42" s="1" t="s">
        <v>16</v>
      </c>
      <c r="E42">
        <v>185</v>
      </c>
      <c r="G42" s="11">
        <v>1.6262000000000001</v>
      </c>
      <c r="H42" s="11">
        <v>3.6297999999999999</v>
      </c>
      <c r="I42" s="11"/>
      <c r="J42" s="10">
        <v>8916.4825000000001</v>
      </c>
      <c r="K42" s="10">
        <v>3994.7545</v>
      </c>
      <c r="L42" s="11"/>
      <c r="M42" s="11"/>
      <c r="N42" s="11">
        <v>3.8685999999999998</v>
      </c>
      <c r="O42" s="11">
        <v>8.6349999999999998</v>
      </c>
      <c r="P42" s="11"/>
      <c r="Q42" s="10">
        <v>3748.0790000000002</v>
      </c>
      <c r="R42" s="10">
        <v>1679.211</v>
      </c>
      <c r="S42" s="11"/>
      <c r="T42" s="11">
        <v>9.0724</v>
      </c>
      <c r="U42" s="11">
        <v>20.250200000000003</v>
      </c>
      <c r="V42" s="11"/>
      <c r="W42" s="10">
        <v>1598.2375</v>
      </c>
      <c r="X42" s="10">
        <v>716.04100000000005</v>
      </c>
    </row>
    <row r="43" spans="2:24" x14ac:dyDescent="0.25">
      <c r="D43" s="1"/>
      <c r="G43" s="11"/>
      <c r="H43" s="11"/>
      <c r="I43" s="11"/>
      <c r="J43" s="10"/>
      <c r="K43" s="10"/>
      <c r="L43" s="11"/>
      <c r="M43" s="11"/>
      <c r="N43" s="11"/>
      <c r="O43" s="11"/>
      <c r="P43" s="11"/>
      <c r="Q43" s="10"/>
      <c r="R43" s="10"/>
      <c r="S43" s="11"/>
      <c r="T43" s="11"/>
      <c r="U43" s="11"/>
      <c r="V43" s="11"/>
      <c r="W43" s="10"/>
      <c r="X43" s="10"/>
    </row>
    <row r="44" spans="2:24" x14ac:dyDescent="0.25">
      <c r="D44" s="1" t="s">
        <v>56</v>
      </c>
      <c r="G44" s="11"/>
      <c r="H44" s="11"/>
      <c r="I44" s="11"/>
      <c r="J44" s="10"/>
      <c r="K44" s="10"/>
      <c r="L44" s="11"/>
      <c r="M44" s="11"/>
      <c r="N44" s="11"/>
      <c r="O44" s="11"/>
      <c r="P44" s="11"/>
      <c r="Q44" s="10"/>
      <c r="R44" s="10"/>
      <c r="S44" s="11"/>
      <c r="T44" s="11"/>
      <c r="U44" s="11"/>
      <c r="V44" s="11"/>
      <c r="W44" s="10"/>
      <c r="X44" s="10"/>
    </row>
    <row r="45" spans="2:24" x14ac:dyDescent="0.25">
      <c r="D45" s="1" t="s">
        <v>48</v>
      </c>
      <c r="E45" s="1" t="s">
        <v>49</v>
      </c>
      <c r="G45" s="11"/>
      <c r="H45" s="11"/>
      <c r="I45" s="11"/>
      <c r="J45" s="10"/>
      <c r="K45" s="10"/>
      <c r="L45" s="11"/>
      <c r="M45" s="11"/>
      <c r="N45" s="11"/>
      <c r="O45" s="11"/>
      <c r="P45" s="11"/>
      <c r="Q45" s="10"/>
      <c r="R45" s="10"/>
      <c r="S45" s="11"/>
      <c r="T45" s="11"/>
      <c r="U45" s="11"/>
      <c r="V45" s="11"/>
      <c r="W45" s="10"/>
      <c r="X45" s="10"/>
    </row>
    <row r="46" spans="2:24" x14ac:dyDescent="0.25">
      <c r="B46" s="18"/>
      <c r="C46" s="19"/>
      <c r="D46" s="1" t="s">
        <v>50</v>
      </c>
      <c r="E46" s="1" t="s">
        <v>53</v>
      </c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</row>
    <row r="47" spans="2:24" x14ac:dyDescent="0.25">
      <c r="B47" s="18"/>
      <c r="C47" s="19"/>
      <c r="D47" s="1" t="s">
        <v>52</v>
      </c>
      <c r="E47" s="1" t="s">
        <v>55</v>
      </c>
      <c r="F47" s="19"/>
      <c r="G47" s="33"/>
      <c r="H47" s="33"/>
      <c r="I47" s="33"/>
      <c r="J47" s="33"/>
      <c r="K47" s="33"/>
      <c r="L47" s="19"/>
      <c r="M47" s="19"/>
      <c r="N47" s="33"/>
      <c r="O47" s="33"/>
      <c r="P47" s="33"/>
      <c r="Q47" s="33"/>
      <c r="R47" s="33"/>
      <c r="S47" s="19"/>
      <c r="T47" s="33"/>
      <c r="U47" s="33"/>
      <c r="V47" s="33"/>
      <c r="W47" s="33"/>
      <c r="X47" s="33"/>
    </row>
    <row r="48" spans="2:24" x14ac:dyDescent="0.25">
      <c r="B48" s="1" t="s">
        <v>0</v>
      </c>
      <c r="D48" s="2" t="s">
        <v>55</v>
      </c>
      <c r="E48" s="3"/>
      <c r="F48" s="3"/>
      <c r="G48" s="72" t="s">
        <v>24</v>
      </c>
      <c r="H48" s="72"/>
      <c r="I48" s="72"/>
      <c r="J48" s="72"/>
      <c r="K48" s="72"/>
      <c r="N48" s="73" t="s">
        <v>25</v>
      </c>
      <c r="O48" s="73"/>
      <c r="P48" s="73"/>
      <c r="Q48" s="73"/>
      <c r="R48" s="73"/>
      <c r="T48" s="74" t="s">
        <v>26</v>
      </c>
      <c r="U48" s="74"/>
      <c r="V48" s="74"/>
      <c r="W48" s="74"/>
      <c r="X48" s="74"/>
    </row>
    <row r="49" spans="2:24" x14ac:dyDescent="0.25">
      <c r="B49" s="1" t="s">
        <v>1</v>
      </c>
      <c r="C49" s="4" t="s">
        <v>2</v>
      </c>
      <c r="D49" s="5" t="s">
        <v>18</v>
      </c>
      <c r="G49" s="6" t="s">
        <v>4</v>
      </c>
      <c r="H49" s="7" t="s">
        <v>5</v>
      </c>
      <c r="I49" s="7"/>
      <c r="J49" s="74" t="s">
        <v>6</v>
      </c>
      <c r="K49" s="74"/>
      <c r="N49" s="6" t="s">
        <v>4</v>
      </c>
      <c r="O49" s="7" t="s">
        <v>5</v>
      </c>
      <c r="P49" s="7"/>
      <c r="Q49" s="74" t="s">
        <v>6</v>
      </c>
      <c r="R49" s="74"/>
      <c r="T49" s="6" t="s">
        <v>4</v>
      </c>
      <c r="U49" s="7" t="s">
        <v>5</v>
      </c>
      <c r="V49" s="7"/>
      <c r="W49" s="16" t="s">
        <v>6</v>
      </c>
      <c r="X49" s="16"/>
    </row>
    <row r="50" spans="2:24" x14ac:dyDescent="0.25">
      <c r="D50" s="1" t="s">
        <v>7</v>
      </c>
      <c r="E50" s="1" t="s">
        <v>8</v>
      </c>
      <c r="G50" s="1" t="s">
        <v>9</v>
      </c>
      <c r="H50" s="1" t="s">
        <v>10</v>
      </c>
      <c r="I50" s="1"/>
      <c r="J50" s="1" t="s">
        <v>9</v>
      </c>
      <c r="K50" s="1" t="s">
        <v>10</v>
      </c>
      <c r="N50" s="1" t="s">
        <v>9</v>
      </c>
      <c r="O50" s="1" t="s">
        <v>10</v>
      </c>
      <c r="P50" s="1"/>
      <c r="Q50" s="1" t="s">
        <v>9</v>
      </c>
      <c r="R50" s="1" t="s">
        <v>10</v>
      </c>
      <c r="T50" s="1" t="s">
        <v>9</v>
      </c>
      <c r="U50" s="1" t="s">
        <v>10</v>
      </c>
      <c r="V50" s="1"/>
      <c r="W50" s="9" t="s">
        <v>9</v>
      </c>
      <c r="X50" s="1" t="s">
        <v>10</v>
      </c>
    </row>
    <row r="51" spans="2:24" x14ac:dyDescent="0.25">
      <c r="D51" s="1" t="s">
        <v>19</v>
      </c>
      <c r="E51">
        <v>1</v>
      </c>
      <c r="G51" s="11">
        <v>3.2440000000000002</v>
      </c>
      <c r="H51" s="11">
        <v>3.2440000000000002</v>
      </c>
      <c r="I51" s="11"/>
      <c r="J51" s="10">
        <v>4469.8819999999996</v>
      </c>
      <c r="K51" s="12">
        <v>4469.8819999999996</v>
      </c>
      <c r="L51" s="11"/>
      <c r="M51" s="11"/>
      <c r="N51" s="11">
        <v>7.7171999999999992</v>
      </c>
      <c r="O51" s="11">
        <v>7.7171999999999992</v>
      </c>
      <c r="P51" s="11"/>
      <c r="Q51" s="10">
        <v>1878.933</v>
      </c>
      <c r="R51" s="12">
        <v>1878.933</v>
      </c>
      <c r="S51" s="11"/>
      <c r="T51" s="11">
        <v>18.097799999999999</v>
      </c>
      <c r="U51" s="11">
        <v>18.097799999999999</v>
      </c>
      <c r="V51" s="11"/>
      <c r="W51" s="10">
        <v>801.20550000000003</v>
      </c>
      <c r="X51" s="12">
        <v>801.20550000000003</v>
      </c>
    </row>
    <row r="52" spans="2:24" x14ac:dyDescent="0.25">
      <c r="D52" s="1" t="s">
        <v>11</v>
      </c>
      <c r="E52">
        <v>14</v>
      </c>
      <c r="G52" s="11">
        <v>4.3297999999999996</v>
      </c>
      <c r="H52" s="11">
        <v>8.6776</v>
      </c>
      <c r="I52" s="11"/>
      <c r="J52" s="10">
        <v>3348.9364999999998</v>
      </c>
      <c r="K52" s="12">
        <v>1670.9860000000001</v>
      </c>
      <c r="L52" s="11"/>
      <c r="M52" s="11"/>
      <c r="N52" s="11">
        <v>10.3002</v>
      </c>
      <c r="O52" s="11">
        <v>20.6434</v>
      </c>
      <c r="P52" s="11"/>
      <c r="Q52" s="10">
        <v>1407.739</v>
      </c>
      <c r="R52" s="12">
        <v>702.40549999999996</v>
      </c>
      <c r="S52" s="11"/>
      <c r="T52" s="11">
        <v>24.1554</v>
      </c>
      <c r="U52" s="11">
        <v>48.4114</v>
      </c>
      <c r="V52" s="11"/>
      <c r="W52" s="10">
        <v>600.28099999999995</v>
      </c>
      <c r="X52" s="12">
        <v>299.51650000000001</v>
      </c>
    </row>
    <row r="53" spans="2:24" x14ac:dyDescent="0.25">
      <c r="D53" s="1" t="s">
        <v>12</v>
      </c>
      <c r="E53">
        <v>104</v>
      </c>
      <c r="G53" s="11">
        <v>3.2867999999999999</v>
      </c>
      <c r="H53" s="11">
        <v>8.0388000000000002</v>
      </c>
      <c r="I53" s="11"/>
      <c r="J53" s="10">
        <v>4411.6135000000004</v>
      </c>
      <c r="K53" s="10">
        <v>1803.768</v>
      </c>
      <c r="L53" s="11"/>
      <c r="M53" s="11"/>
      <c r="N53" s="11">
        <v>7.819</v>
      </c>
      <c r="O53" s="11">
        <v>19.123799999999999</v>
      </c>
      <c r="P53" s="11"/>
      <c r="Q53" s="10">
        <v>1854.4395</v>
      </c>
      <c r="R53" s="10">
        <v>758.221</v>
      </c>
      <c r="S53" s="11"/>
      <c r="T53" s="11">
        <v>18.3368</v>
      </c>
      <c r="U53" s="11">
        <v>44.8476</v>
      </c>
      <c r="V53" s="11"/>
      <c r="W53" s="10">
        <v>790.76099999999997</v>
      </c>
      <c r="X53" s="10">
        <v>323.31700000000001</v>
      </c>
    </row>
    <row r="54" spans="2:24" x14ac:dyDescent="0.25">
      <c r="D54" s="1" t="s">
        <v>13</v>
      </c>
      <c r="E54">
        <v>118</v>
      </c>
      <c r="G54" s="11">
        <v>1.6582000000000001</v>
      </c>
      <c r="H54" s="11">
        <v>3.0533999999999999</v>
      </c>
      <c r="I54" s="11"/>
      <c r="J54" s="14">
        <v>8744.7124999999996</v>
      </c>
      <c r="K54" s="10">
        <v>4748.83</v>
      </c>
      <c r="L54" s="11"/>
      <c r="M54" s="11"/>
      <c r="N54" s="11">
        <v>3.9446000000000003</v>
      </c>
      <c r="O54" s="11">
        <v>7.2637999999999998</v>
      </c>
      <c r="P54" s="11"/>
      <c r="Q54" s="10">
        <v>3675.875</v>
      </c>
      <c r="R54" s="10">
        <v>1996.1895</v>
      </c>
      <c r="S54" s="11"/>
      <c r="T54" s="11">
        <v>9.2507999999999999</v>
      </c>
      <c r="U54" s="11">
        <v>17.034600000000001</v>
      </c>
      <c r="V54" s="11"/>
      <c r="W54" s="10">
        <v>1567.4485</v>
      </c>
      <c r="X54" s="10">
        <v>851.20550000000003</v>
      </c>
    </row>
    <row r="55" spans="2:24" x14ac:dyDescent="0.25">
      <c r="D55" s="1" t="s">
        <v>14</v>
      </c>
      <c r="E55" s="15">
        <v>940</v>
      </c>
      <c r="G55" s="11">
        <v>1.3898000000000001</v>
      </c>
      <c r="H55" s="11">
        <v>2.8731999999999998</v>
      </c>
      <c r="I55" s="11"/>
      <c r="J55" s="14">
        <v>10433.255999999999</v>
      </c>
      <c r="K55" s="14">
        <v>5009.2460000000001</v>
      </c>
      <c r="L55" s="11"/>
      <c r="M55" s="11"/>
      <c r="N55" s="11">
        <v>3.3062</v>
      </c>
      <c r="O55" s="11">
        <v>6.8353999999999999</v>
      </c>
      <c r="P55" s="11"/>
      <c r="Q55" s="10">
        <v>4385.6610000000001</v>
      </c>
      <c r="R55" s="10">
        <v>2105.6565000000001</v>
      </c>
      <c r="S55" s="11"/>
      <c r="T55" s="11">
        <v>7.7535999999999996</v>
      </c>
      <c r="U55" s="11">
        <v>16.029999999999998</v>
      </c>
      <c r="V55" s="11"/>
      <c r="W55" s="10">
        <v>1870.1120000000001</v>
      </c>
      <c r="X55" s="10">
        <v>897.88350000000003</v>
      </c>
    </row>
    <row r="56" spans="2:24" x14ac:dyDescent="0.25">
      <c r="D56" s="1" t="s">
        <v>15</v>
      </c>
      <c r="E56">
        <v>119</v>
      </c>
      <c r="G56" s="11">
        <v>1.4205999999999999</v>
      </c>
      <c r="H56" s="11">
        <v>3.0263999999999998</v>
      </c>
      <c r="I56" s="11"/>
      <c r="J56" s="14">
        <v>10206.477999999999</v>
      </c>
      <c r="K56" s="10">
        <v>4791.3194999999996</v>
      </c>
      <c r="L56" s="11"/>
      <c r="M56" s="11"/>
      <c r="N56" s="11">
        <v>3.3795999999999999</v>
      </c>
      <c r="O56" s="11">
        <v>7.1993999999999998</v>
      </c>
      <c r="P56" s="11"/>
      <c r="Q56" s="10">
        <v>4290.3334999999997</v>
      </c>
      <c r="R56" s="10">
        <v>2014.05</v>
      </c>
      <c r="S56" s="11"/>
      <c r="T56" s="11">
        <v>7.9258000000000006</v>
      </c>
      <c r="U56" s="11">
        <v>16.883599999999998</v>
      </c>
      <c r="V56" s="11"/>
      <c r="W56" s="10">
        <v>1829.463</v>
      </c>
      <c r="X56" s="10">
        <v>858.82150000000001</v>
      </c>
    </row>
    <row r="57" spans="2:24" x14ac:dyDescent="0.25">
      <c r="D57" s="1" t="s">
        <v>16</v>
      </c>
      <c r="E57">
        <v>105</v>
      </c>
      <c r="G57" s="11">
        <v>1.3280000000000001</v>
      </c>
      <c r="H57" s="11">
        <v>2.6122000000000001</v>
      </c>
      <c r="I57" s="11"/>
      <c r="J57" s="14">
        <v>10918.387000000001</v>
      </c>
      <c r="K57" s="14">
        <v>5550.87</v>
      </c>
      <c r="L57" s="11"/>
      <c r="M57" s="11"/>
      <c r="N57" s="11">
        <v>3.1594000000000002</v>
      </c>
      <c r="O57" s="11">
        <v>6.2141999999999999</v>
      </c>
      <c r="P57" s="11"/>
      <c r="Q57" s="10">
        <v>4589.5874999999996</v>
      </c>
      <c r="R57" s="10">
        <v>2333.3305</v>
      </c>
      <c r="S57" s="11"/>
      <c r="T57" s="11">
        <v>7.4089999999999998</v>
      </c>
      <c r="U57" s="11">
        <v>14.573399999999999</v>
      </c>
      <c r="V57" s="11"/>
      <c r="W57" s="10">
        <v>1957.0695000000001</v>
      </c>
      <c r="X57" s="10">
        <v>994.96749999999997</v>
      </c>
    </row>
    <row r="70" spans="2:24" x14ac:dyDescent="0.25">
      <c r="B70" s="18"/>
      <c r="C70" s="19"/>
      <c r="D70" s="18"/>
      <c r="E70" s="19"/>
      <c r="F70" s="19"/>
      <c r="G70" s="33"/>
      <c r="H70" s="33"/>
      <c r="I70" s="33"/>
      <c r="J70" s="33"/>
      <c r="K70" s="33"/>
      <c r="L70" s="19"/>
      <c r="M70" s="19"/>
      <c r="N70" s="33"/>
      <c r="O70" s="33"/>
      <c r="P70" s="33"/>
      <c r="Q70" s="33"/>
      <c r="R70" s="33"/>
      <c r="S70" s="19"/>
      <c r="T70" s="33"/>
      <c r="U70" s="33"/>
      <c r="V70" s="33"/>
      <c r="W70" s="33"/>
      <c r="X70" s="33"/>
    </row>
    <row r="71" spans="2:24" x14ac:dyDescent="0.25">
      <c r="B71" s="18"/>
      <c r="C71" s="18"/>
      <c r="D71" s="26"/>
      <c r="E71" s="19"/>
      <c r="F71" s="19"/>
      <c r="G71" s="54"/>
      <c r="H71" s="19"/>
      <c r="I71" s="19"/>
      <c r="J71" s="33"/>
      <c r="K71" s="33"/>
      <c r="L71" s="19"/>
      <c r="M71" s="19"/>
      <c r="N71" s="54"/>
      <c r="O71" s="19"/>
      <c r="P71" s="19"/>
      <c r="Q71" s="33"/>
      <c r="R71" s="33"/>
      <c r="S71" s="19"/>
      <c r="T71" s="54"/>
      <c r="U71" s="19"/>
      <c r="V71" s="19"/>
      <c r="W71" s="54"/>
      <c r="X71" s="54"/>
    </row>
    <row r="72" spans="2:24" x14ac:dyDescent="0.25">
      <c r="B72" s="19"/>
      <c r="C72" s="19"/>
      <c r="D72" s="18"/>
      <c r="E72" s="18"/>
      <c r="F72" s="19"/>
      <c r="G72" s="18"/>
      <c r="H72" s="18"/>
      <c r="I72" s="18"/>
      <c r="J72" s="18"/>
      <c r="K72" s="18"/>
      <c r="L72" s="19"/>
      <c r="M72" s="19"/>
      <c r="N72" s="18"/>
      <c r="O72" s="18"/>
      <c r="P72" s="18"/>
      <c r="Q72" s="18"/>
      <c r="R72" s="18"/>
      <c r="S72" s="19"/>
      <c r="T72" s="18"/>
      <c r="U72" s="18"/>
      <c r="V72" s="18"/>
      <c r="W72" s="26"/>
      <c r="X72" s="18"/>
    </row>
    <row r="73" spans="2:24" x14ac:dyDescent="0.25">
      <c r="B73" s="19"/>
      <c r="C73" s="19"/>
      <c r="D73" s="18"/>
      <c r="E73" s="19"/>
      <c r="F73" s="19"/>
      <c r="G73" s="24"/>
      <c r="H73" s="24"/>
      <c r="I73" s="24"/>
      <c r="J73" s="31"/>
      <c r="K73" s="29"/>
      <c r="L73" s="24"/>
      <c r="M73" s="24"/>
      <c r="N73" s="24"/>
      <c r="O73" s="24"/>
      <c r="P73" s="24"/>
      <c r="Q73" s="28"/>
      <c r="R73" s="29"/>
      <c r="S73" s="24"/>
      <c r="T73" s="24"/>
      <c r="U73" s="24"/>
      <c r="V73" s="24"/>
      <c r="W73" s="28"/>
      <c r="X73" s="24"/>
    </row>
    <row r="74" spans="2:24" x14ac:dyDescent="0.25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</row>
    <row r="75" spans="2:24" x14ac:dyDescent="0.25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</row>
    <row r="76" spans="2:24" x14ac:dyDescent="0.25">
      <c r="B76" s="18"/>
      <c r="C76" s="19"/>
      <c r="D76" s="18"/>
      <c r="E76" s="19"/>
      <c r="F76" s="19"/>
      <c r="G76" s="33"/>
      <c r="H76" s="33"/>
      <c r="I76" s="33"/>
      <c r="J76" s="33"/>
      <c r="K76" s="33"/>
      <c r="L76" s="19"/>
      <c r="M76" s="19"/>
      <c r="N76" s="33"/>
      <c r="O76" s="33"/>
      <c r="P76" s="33"/>
      <c r="Q76" s="33"/>
      <c r="R76" s="33"/>
      <c r="S76" s="19"/>
      <c r="T76" s="33"/>
      <c r="U76" s="33"/>
      <c r="V76" s="33"/>
      <c r="W76" s="33"/>
      <c r="X76" s="33"/>
    </row>
    <row r="77" spans="2:24" x14ac:dyDescent="0.25">
      <c r="B77" s="18"/>
      <c r="C77" s="25"/>
      <c r="D77" s="26"/>
      <c r="E77" s="19"/>
      <c r="F77" s="19"/>
      <c r="G77" s="54"/>
      <c r="H77" s="19"/>
      <c r="I77" s="19"/>
      <c r="J77" s="33"/>
      <c r="K77" s="33"/>
      <c r="L77" s="19"/>
      <c r="M77" s="19"/>
      <c r="N77" s="54"/>
      <c r="O77" s="19"/>
      <c r="P77" s="19"/>
      <c r="Q77" s="33"/>
      <c r="R77" s="33"/>
      <c r="S77" s="19"/>
      <c r="T77" s="54"/>
      <c r="U77" s="19"/>
      <c r="V77" s="19"/>
      <c r="W77" s="54"/>
      <c r="X77" s="54"/>
    </row>
    <row r="78" spans="2:24" x14ac:dyDescent="0.25">
      <c r="B78" s="19"/>
      <c r="C78" s="19"/>
      <c r="D78" s="18"/>
      <c r="E78" s="18"/>
      <c r="F78" s="19"/>
      <c r="G78" s="18"/>
      <c r="H78" s="18"/>
      <c r="I78" s="18"/>
      <c r="J78" s="18"/>
      <c r="K78" s="18"/>
      <c r="L78" s="19"/>
      <c r="M78" s="19"/>
      <c r="N78" s="18"/>
      <c r="O78" s="18"/>
      <c r="P78" s="18"/>
      <c r="Q78" s="18"/>
      <c r="R78" s="18"/>
      <c r="S78" s="19"/>
      <c r="T78" s="18"/>
      <c r="U78" s="18"/>
      <c r="V78" s="18"/>
      <c r="W78" s="26"/>
      <c r="X78" s="18"/>
    </row>
    <row r="79" spans="2:24" x14ac:dyDescent="0.25">
      <c r="B79" s="19"/>
      <c r="C79" s="19"/>
      <c r="D79" s="18"/>
      <c r="E79" s="19"/>
      <c r="F79" s="19"/>
      <c r="G79" s="24"/>
      <c r="H79" s="24"/>
      <c r="I79" s="24"/>
      <c r="J79" s="28"/>
      <c r="K79" s="24"/>
      <c r="L79" s="24"/>
      <c r="M79" s="24"/>
      <c r="N79" s="24"/>
      <c r="O79" s="24"/>
      <c r="P79" s="24"/>
      <c r="Q79" s="28"/>
      <c r="R79" s="29"/>
      <c r="S79" s="24"/>
      <c r="T79" s="24"/>
      <c r="U79" s="24"/>
      <c r="V79" s="24"/>
      <c r="W79" s="28"/>
      <c r="X79" s="24"/>
    </row>
    <row r="80" spans="2:24" x14ac:dyDescent="0.25">
      <c r="B80" s="19"/>
      <c r="C80" s="19"/>
      <c r="D80" s="18"/>
      <c r="E80" s="19"/>
      <c r="F80" s="19"/>
      <c r="G80" s="24"/>
      <c r="H80" s="24"/>
      <c r="I80" s="24"/>
      <c r="J80" s="28"/>
      <c r="K80" s="24"/>
      <c r="L80" s="24"/>
      <c r="M80" s="24"/>
      <c r="N80" s="24"/>
      <c r="O80" s="24"/>
      <c r="P80" s="24"/>
      <c r="Q80" s="28"/>
      <c r="R80" s="29"/>
      <c r="S80" s="24"/>
      <c r="T80" s="24"/>
      <c r="U80" s="24"/>
      <c r="V80" s="24"/>
      <c r="W80" s="28"/>
      <c r="X80" s="24"/>
    </row>
    <row r="81" spans="2:24" x14ac:dyDescent="0.25">
      <c r="B81" s="19"/>
      <c r="C81" s="19"/>
      <c r="D81" s="18"/>
      <c r="E81" s="19"/>
      <c r="F81" s="19"/>
      <c r="G81" s="24"/>
      <c r="H81" s="24"/>
      <c r="I81" s="24"/>
      <c r="J81" s="28"/>
      <c r="K81" s="28"/>
      <c r="L81" s="24"/>
      <c r="M81" s="24"/>
      <c r="N81" s="24"/>
      <c r="O81" s="24"/>
      <c r="P81" s="24"/>
      <c r="Q81" s="28"/>
      <c r="R81" s="28"/>
      <c r="S81" s="24"/>
      <c r="T81" s="24"/>
      <c r="U81" s="24"/>
      <c r="V81" s="24"/>
      <c r="W81" s="28"/>
      <c r="X81" s="28"/>
    </row>
    <row r="82" spans="2:24" x14ac:dyDescent="0.25">
      <c r="B82" s="19"/>
      <c r="C82" s="19"/>
      <c r="D82" s="18"/>
      <c r="E82" s="19"/>
      <c r="F82" s="19"/>
      <c r="G82" s="24"/>
      <c r="H82" s="24"/>
      <c r="I82" s="24"/>
      <c r="J82" s="31"/>
      <c r="K82" s="28"/>
      <c r="L82" s="24"/>
      <c r="M82" s="24"/>
      <c r="N82" s="24"/>
      <c r="O82" s="24"/>
      <c r="P82" s="24"/>
      <c r="Q82" s="28"/>
      <c r="R82" s="28"/>
      <c r="S82" s="24"/>
      <c r="T82" s="24"/>
      <c r="U82" s="24"/>
      <c r="V82" s="24"/>
      <c r="W82" s="28"/>
      <c r="X82" s="28"/>
    </row>
    <row r="83" spans="2:24" x14ac:dyDescent="0.25">
      <c r="B83" s="19"/>
      <c r="C83" s="19"/>
      <c r="D83" s="18"/>
      <c r="E83" s="30"/>
      <c r="F83" s="19"/>
      <c r="G83" s="24"/>
      <c r="H83" s="24"/>
      <c r="I83" s="24"/>
      <c r="J83" s="31"/>
      <c r="K83" s="28"/>
      <c r="L83" s="24"/>
      <c r="M83" s="24"/>
      <c r="N83" s="24"/>
      <c r="O83" s="24"/>
      <c r="P83" s="24"/>
      <c r="Q83" s="28"/>
      <c r="R83" s="28"/>
      <c r="S83" s="24"/>
      <c r="T83" s="24"/>
      <c r="U83" s="24"/>
      <c r="V83" s="24"/>
      <c r="W83" s="28"/>
      <c r="X83" s="28"/>
    </row>
    <row r="84" spans="2:24" x14ac:dyDescent="0.25">
      <c r="B84" s="19"/>
      <c r="C84" s="19"/>
      <c r="D84" s="18"/>
      <c r="E84" s="19"/>
      <c r="F84" s="19"/>
      <c r="G84" s="24"/>
      <c r="H84" s="24"/>
      <c r="I84" s="24"/>
      <c r="J84" s="31"/>
      <c r="K84" s="28"/>
      <c r="L84" s="24"/>
      <c r="M84" s="24"/>
      <c r="N84" s="24"/>
      <c r="O84" s="24"/>
      <c r="P84" s="24"/>
      <c r="Q84" s="28"/>
      <c r="R84" s="28"/>
      <c r="S84" s="24"/>
      <c r="T84" s="24"/>
      <c r="U84" s="24"/>
      <c r="V84" s="24"/>
      <c r="W84" s="28"/>
      <c r="X84" s="28"/>
    </row>
    <row r="85" spans="2:24" x14ac:dyDescent="0.25">
      <c r="B85" s="19"/>
      <c r="C85" s="19"/>
      <c r="D85" s="18"/>
      <c r="E85" s="19"/>
      <c r="F85" s="19"/>
      <c r="G85" s="24"/>
      <c r="H85" s="24"/>
      <c r="I85" s="24"/>
      <c r="J85" s="31"/>
      <c r="K85" s="28"/>
      <c r="L85" s="24"/>
      <c r="M85" s="24"/>
      <c r="N85" s="24"/>
      <c r="O85" s="24"/>
      <c r="P85" s="24"/>
      <c r="Q85" s="28"/>
      <c r="R85" s="28"/>
      <c r="S85" s="24"/>
      <c r="T85" s="24"/>
      <c r="U85" s="24"/>
      <c r="V85" s="24"/>
      <c r="W85" s="28"/>
      <c r="X85" s="28"/>
    </row>
    <row r="86" spans="2:24" x14ac:dyDescent="0.25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</row>
    <row r="87" spans="2:24" x14ac:dyDescent="0.25">
      <c r="B87" s="18"/>
      <c r="C87" s="19"/>
      <c r="D87" s="18"/>
      <c r="E87" s="19"/>
      <c r="F87" s="19"/>
      <c r="G87" s="33"/>
      <c r="H87" s="33"/>
      <c r="I87" s="33"/>
      <c r="J87" s="33"/>
      <c r="K87" s="33"/>
      <c r="L87" s="19"/>
      <c r="M87" s="19"/>
      <c r="N87" s="33"/>
      <c r="O87" s="33"/>
      <c r="P87" s="33"/>
      <c r="Q87" s="33"/>
      <c r="R87" s="33"/>
      <c r="S87" s="19"/>
      <c r="T87" s="33"/>
      <c r="U87" s="33"/>
      <c r="V87" s="33"/>
      <c r="W87" s="33"/>
      <c r="X87" s="33"/>
    </row>
    <row r="88" spans="2:24" x14ac:dyDescent="0.25">
      <c r="B88" s="18"/>
      <c r="C88" s="25"/>
      <c r="D88" s="26"/>
      <c r="E88" s="19"/>
      <c r="F88" s="19"/>
      <c r="G88" s="54"/>
      <c r="H88" s="19"/>
      <c r="I88" s="19"/>
      <c r="J88" s="33"/>
      <c r="K88" s="33"/>
      <c r="L88" s="19"/>
      <c r="M88" s="19"/>
      <c r="N88" s="54"/>
      <c r="O88" s="19"/>
      <c r="P88" s="19"/>
      <c r="Q88" s="33"/>
      <c r="R88" s="33"/>
      <c r="S88" s="19"/>
      <c r="T88" s="54"/>
      <c r="U88" s="19"/>
      <c r="V88" s="19"/>
      <c r="W88" s="54"/>
      <c r="X88" s="54"/>
    </row>
    <row r="89" spans="2:24" x14ac:dyDescent="0.25">
      <c r="B89" s="19"/>
      <c r="C89" s="19"/>
      <c r="D89" s="18"/>
      <c r="E89" s="18"/>
      <c r="F89" s="19"/>
      <c r="G89" s="18"/>
      <c r="H89" s="18"/>
      <c r="I89" s="18"/>
      <c r="J89" s="18"/>
      <c r="K89" s="18"/>
      <c r="L89" s="19"/>
      <c r="M89" s="19"/>
      <c r="N89" s="18"/>
      <c r="O89" s="18"/>
      <c r="P89" s="18"/>
      <c r="Q89" s="18"/>
      <c r="R89" s="18"/>
      <c r="S89" s="19"/>
      <c r="T89" s="18"/>
      <c r="U89" s="18"/>
      <c r="V89" s="18"/>
      <c r="W89" s="26"/>
      <c r="X89" s="18"/>
    </row>
    <row r="90" spans="2:24" x14ac:dyDescent="0.25">
      <c r="B90" s="19"/>
      <c r="C90" s="19"/>
      <c r="D90" s="18"/>
      <c r="E90" s="19"/>
      <c r="F90" s="19"/>
      <c r="G90" s="24"/>
      <c r="H90" s="24"/>
      <c r="I90" s="24"/>
      <c r="J90" s="31"/>
      <c r="K90" s="29"/>
      <c r="L90" s="24"/>
      <c r="M90" s="24"/>
      <c r="N90" s="24"/>
      <c r="O90" s="24"/>
      <c r="P90" s="24"/>
      <c r="Q90" s="28"/>
      <c r="R90" s="29"/>
      <c r="S90" s="24"/>
      <c r="T90" s="24"/>
      <c r="U90" s="24"/>
      <c r="V90" s="24"/>
      <c r="W90" s="28"/>
      <c r="X90" s="29"/>
    </row>
    <row r="91" spans="2:24" x14ac:dyDescent="0.25">
      <c r="B91" s="19"/>
      <c r="C91" s="19"/>
      <c r="D91" s="18"/>
      <c r="E91" s="19"/>
      <c r="F91" s="19"/>
      <c r="G91" s="24"/>
      <c r="H91" s="24"/>
      <c r="I91" s="24"/>
      <c r="J91" s="31"/>
      <c r="K91" s="29"/>
      <c r="L91" s="24"/>
      <c r="M91" s="24"/>
      <c r="N91" s="24"/>
      <c r="O91" s="24"/>
      <c r="P91" s="24"/>
      <c r="Q91" s="28"/>
      <c r="R91" s="29"/>
      <c r="S91" s="24"/>
      <c r="T91" s="24"/>
      <c r="U91" s="24"/>
      <c r="V91" s="24"/>
      <c r="W91" s="28"/>
      <c r="X91" s="29"/>
    </row>
    <row r="92" spans="2:24" x14ac:dyDescent="0.25">
      <c r="B92" s="19"/>
      <c r="C92" s="19"/>
      <c r="D92" s="18"/>
      <c r="E92" s="19"/>
      <c r="F92" s="19"/>
      <c r="G92" s="24"/>
      <c r="H92" s="24"/>
      <c r="I92" s="24"/>
      <c r="J92" s="31"/>
      <c r="K92" s="29"/>
      <c r="L92" s="24"/>
      <c r="M92" s="24"/>
      <c r="N92" s="24"/>
      <c r="O92" s="24"/>
      <c r="P92" s="24"/>
      <c r="Q92" s="28"/>
      <c r="R92" s="29"/>
      <c r="S92" s="24"/>
      <c r="T92" s="24"/>
      <c r="U92" s="24"/>
      <c r="V92" s="24"/>
      <c r="W92" s="28"/>
      <c r="X92" s="29"/>
    </row>
    <row r="93" spans="2:24" x14ac:dyDescent="0.25">
      <c r="B93" s="19"/>
      <c r="C93" s="19"/>
      <c r="D93" s="18"/>
      <c r="E93" s="19"/>
      <c r="F93" s="19"/>
      <c r="G93" s="24"/>
      <c r="H93" s="24"/>
      <c r="I93" s="24"/>
      <c r="J93" s="31"/>
      <c r="K93" s="31"/>
      <c r="L93" s="24"/>
      <c r="M93" s="24"/>
      <c r="N93" s="24"/>
      <c r="O93" s="24"/>
      <c r="P93" s="24"/>
      <c r="Q93" s="28"/>
      <c r="R93" s="28"/>
      <c r="S93" s="24"/>
      <c r="T93" s="24"/>
      <c r="U93" s="24"/>
      <c r="V93" s="24"/>
      <c r="W93" s="28"/>
      <c r="X93" s="28"/>
    </row>
    <row r="94" spans="2:24" x14ac:dyDescent="0.25">
      <c r="B94" s="19"/>
      <c r="C94" s="19"/>
      <c r="D94" s="18"/>
      <c r="E94" s="30"/>
      <c r="F94" s="19"/>
      <c r="G94" s="24"/>
      <c r="H94" s="24"/>
      <c r="I94" s="24"/>
      <c r="J94" s="31"/>
      <c r="K94" s="29"/>
      <c r="L94" s="24"/>
      <c r="M94" s="24"/>
      <c r="N94" s="24"/>
      <c r="O94" s="24"/>
      <c r="P94" s="24"/>
      <c r="Q94" s="31"/>
      <c r="R94" s="29"/>
      <c r="S94" s="24"/>
      <c r="T94" s="24"/>
      <c r="U94" s="24"/>
      <c r="V94" s="24"/>
      <c r="W94" s="28"/>
      <c r="X94" s="29"/>
    </row>
    <row r="95" spans="2:24" x14ac:dyDescent="0.25">
      <c r="B95" s="19"/>
      <c r="C95" s="19"/>
      <c r="D95" s="18"/>
      <c r="E95" s="19"/>
      <c r="F95" s="19"/>
      <c r="G95" s="24"/>
      <c r="H95" s="24"/>
      <c r="I95" s="24"/>
      <c r="J95" s="31"/>
      <c r="K95" s="29"/>
      <c r="L95" s="24"/>
      <c r="M95" s="24"/>
      <c r="N95" s="24"/>
      <c r="O95" s="24"/>
      <c r="P95" s="24"/>
      <c r="Q95" s="31"/>
      <c r="R95" s="29"/>
      <c r="S95" s="24"/>
      <c r="T95" s="24"/>
      <c r="U95" s="24"/>
      <c r="V95" s="24"/>
      <c r="W95" s="28"/>
      <c r="X95" s="29"/>
    </row>
    <row r="96" spans="2:24" x14ac:dyDescent="0.25">
      <c r="J96" s="10"/>
      <c r="K96" s="10"/>
      <c r="Q96" s="13"/>
      <c r="R96" s="13"/>
      <c r="W96" s="13"/>
      <c r="X96" s="13"/>
    </row>
  </sheetData>
  <mergeCells count="20">
    <mergeCell ref="G33:K33"/>
    <mergeCell ref="N33:R33"/>
    <mergeCell ref="T33:X33"/>
    <mergeCell ref="J34:K34"/>
    <mergeCell ref="Q34:R34"/>
    <mergeCell ref="G5:K5"/>
    <mergeCell ref="N5:R5"/>
    <mergeCell ref="T5:X5"/>
    <mergeCell ref="J6:K6"/>
    <mergeCell ref="Q6:R6"/>
    <mergeCell ref="G18:K18"/>
    <mergeCell ref="N18:R18"/>
    <mergeCell ref="T18:X18"/>
    <mergeCell ref="J19:K19"/>
    <mergeCell ref="Q19:R19"/>
    <mergeCell ref="J49:K49"/>
    <mergeCell ref="Q49:R49"/>
    <mergeCell ref="G48:K48"/>
    <mergeCell ref="N48:R48"/>
    <mergeCell ref="T48:X4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CB408-AF02-4D5C-879F-DE3D3EB3E2C7}">
  <dimension ref="B1:X127"/>
  <sheetViews>
    <sheetView workbookViewId="0">
      <selection activeCell="D48" sqref="D48"/>
    </sheetView>
  </sheetViews>
  <sheetFormatPr defaultRowHeight="15" x14ac:dyDescent="0.25"/>
  <sheetData>
    <row r="1" spans="2:24" x14ac:dyDescent="0.25">
      <c r="B1" s="1"/>
    </row>
    <row r="2" spans="2:24" x14ac:dyDescent="0.25">
      <c r="B2" s="1"/>
      <c r="D2" s="1" t="s">
        <v>56</v>
      </c>
      <c r="E2" s="1"/>
    </row>
    <row r="3" spans="2:24" x14ac:dyDescent="0.25">
      <c r="B3" s="1"/>
      <c r="D3" s="1" t="s">
        <v>48</v>
      </c>
      <c r="E3" s="1" t="s">
        <v>49</v>
      </c>
    </row>
    <row r="4" spans="2:24" x14ac:dyDescent="0.25">
      <c r="D4" s="1" t="s">
        <v>50</v>
      </c>
      <c r="E4" s="1" t="s">
        <v>17</v>
      </c>
    </row>
    <row r="5" spans="2:24" x14ac:dyDescent="0.25">
      <c r="B5" s="1" t="s">
        <v>0</v>
      </c>
      <c r="D5" s="2" t="s">
        <v>17</v>
      </c>
      <c r="E5" s="3"/>
      <c r="F5" s="3"/>
      <c r="G5" s="72" t="s">
        <v>21</v>
      </c>
      <c r="H5" s="72"/>
      <c r="I5" s="72"/>
      <c r="J5" s="72"/>
      <c r="K5" s="72"/>
      <c r="N5" s="73" t="s">
        <v>22</v>
      </c>
      <c r="O5" s="73"/>
      <c r="P5" s="73"/>
      <c r="Q5" s="73"/>
      <c r="R5" s="73"/>
      <c r="T5" s="74" t="s">
        <v>23</v>
      </c>
      <c r="U5" s="74"/>
      <c r="V5" s="74"/>
      <c r="W5" s="74"/>
      <c r="X5" s="74"/>
    </row>
    <row r="6" spans="2:24" x14ac:dyDescent="0.25">
      <c r="B6" s="1" t="s">
        <v>1</v>
      </c>
      <c r="C6" s="4" t="s">
        <v>2</v>
      </c>
      <c r="D6" s="5" t="s">
        <v>3</v>
      </c>
      <c r="G6" s="6" t="s">
        <v>4</v>
      </c>
      <c r="H6" s="7" t="s">
        <v>5</v>
      </c>
      <c r="I6" s="7"/>
      <c r="J6" s="74" t="s">
        <v>6</v>
      </c>
      <c r="K6" s="74"/>
      <c r="L6" s="1"/>
      <c r="M6" s="1"/>
      <c r="N6" s="6" t="s">
        <v>4</v>
      </c>
      <c r="O6" s="7" t="s">
        <v>5</v>
      </c>
      <c r="P6" s="7"/>
      <c r="Q6" s="74" t="s">
        <v>6</v>
      </c>
      <c r="R6" s="74"/>
      <c r="T6" s="6" t="s">
        <v>4</v>
      </c>
      <c r="U6" s="7" t="s">
        <v>5</v>
      </c>
      <c r="V6" s="7"/>
      <c r="W6" s="16" t="s">
        <v>6</v>
      </c>
      <c r="X6" s="16"/>
    </row>
    <row r="7" spans="2:24" x14ac:dyDescent="0.25">
      <c r="D7" s="1" t="s">
        <v>7</v>
      </c>
      <c r="E7" s="1" t="s">
        <v>8</v>
      </c>
      <c r="G7" s="1" t="s">
        <v>9</v>
      </c>
      <c r="H7" s="1" t="s">
        <v>10</v>
      </c>
      <c r="I7" s="1"/>
      <c r="J7" s="1" t="s">
        <v>9</v>
      </c>
      <c r="K7" s="1" t="s">
        <v>10</v>
      </c>
      <c r="N7" s="1" t="s">
        <v>9</v>
      </c>
      <c r="O7" s="1" t="s">
        <v>10</v>
      </c>
      <c r="P7" s="1"/>
      <c r="Q7" s="1" t="s">
        <v>9</v>
      </c>
      <c r="R7" s="1" t="s">
        <v>10</v>
      </c>
      <c r="T7" s="1" t="s">
        <v>9</v>
      </c>
      <c r="U7" s="1" t="s">
        <v>10</v>
      </c>
      <c r="V7" s="1"/>
      <c r="W7" s="9" t="s">
        <v>9</v>
      </c>
      <c r="X7" s="1" t="s">
        <v>10</v>
      </c>
    </row>
    <row r="8" spans="2:24" x14ac:dyDescent="0.25">
      <c r="D8" s="1" t="s">
        <v>11</v>
      </c>
      <c r="E8">
        <v>5</v>
      </c>
      <c r="G8" s="11">
        <v>0.38333711776719998</v>
      </c>
      <c r="H8" s="11">
        <v>0.79885217391599994</v>
      </c>
      <c r="I8" s="11"/>
      <c r="J8" s="10">
        <v>1043.4679593011999</v>
      </c>
      <c r="K8" s="11">
        <v>500.71842208384999</v>
      </c>
      <c r="L8" s="11"/>
      <c r="M8" s="11"/>
      <c r="N8" s="11">
        <v>1.7588408932848001</v>
      </c>
      <c r="O8" s="11">
        <v>3.6653217391439998</v>
      </c>
      <c r="P8" s="11"/>
      <c r="Q8" s="10">
        <v>227.42250395024999</v>
      </c>
      <c r="R8" s="12">
        <v>109.1309381465</v>
      </c>
      <c r="S8" s="11"/>
      <c r="T8" s="11">
        <v>2.931401488808</v>
      </c>
      <c r="U8" s="11">
        <v>6.10886956524</v>
      </c>
      <c r="V8" s="11"/>
      <c r="W8" s="10">
        <v>136.45350237015001</v>
      </c>
      <c r="X8" s="11">
        <v>65.478562887899997</v>
      </c>
    </row>
    <row r="9" spans="2:24" x14ac:dyDescent="0.25">
      <c r="D9" s="1" t="s">
        <v>12</v>
      </c>
      <c r="E9">
        <v>74</v>
      </c>
      <c r="G9" s="11">
        <v>0.35203963040605402</v>
      </c>
      <c r="H9" s="11">
        <v>1.0369999999999999</v>
      </c>
      <c r="I9" s="11"/>
      <c r="J9" s="10">
        <v>1136.2357116953999</v>
      </c>
      <c r="K9" s="10">
        <v>385.72806171650001</v>
      </c>
      <c r="L9" s="11"/>
      <c r="M9" s="11"/>
      <c r="N9" s="11">
        <v>1.61524065715719</v>
      </c>
      <c r="O9" s="11">
        <v>4.758</v>
      </c>
      <c r="P9" s="11"/>
      <c r="Q9" s="10">
        <v>247.64111665154999</v>
      </c>
      <c r="R9" s="10">
        <v>84.068936527950001</v>
      </c>
      <c r="S9" s="11"/>
      <c r="T9" s="11">
        <v>2.6920677619286404</v>
      </c>
      <c r="U9" s="11">
        <v>7.9300000000000006</v>
      </c>
      <c r="V9" s="11"/>
      <c r="W9" s="10">
        <v>148.58466999095</v>
      </c>
      <c r="X9" s="10">
        <v>50.441361916749997</v>
      </c>
    </row>
    <row r="10" spans="2:24" x14ac:dyDescent="0.25">
      <c r="D10" s="1" t="s">
        <v>13</v>
      </c>
      <c r="E10">
        <v>94</v>
      </c>
      <c r="G10" s="11">
        <v>0.1860495619932768</v>
      </c>
      <c r="H10" s="11">
        <v>0.51750450451399999</v>
      </c>
      <c r="I10" s="11"/>
      <c r="J10" s="10">
        <v>2149.9647498042</v>
      </c>
      <c r="K10" s="10">
        <v>772.94013195690002</v>
      </c>
      <c r="L10" s="11"/>
      <c r="M10" s="11"/>
      <c r="N10" s="11">
        <v>0.85363916679267993</v>
      </c>
      <c r="O10" s="11">
        <v>2.374432432476</v>
      </c>
      <c r="P10" s="11"/>
      <c r="Q10" s="10">
        <v>468.58206085475001</v>
      </c>
      <c r="R10" s="10">
        <v>168.46131081109999</v>
      </c>
      <c r="S10" s="11"/>
      <c r="T10" s="11">
        <v>1.422731944654468</v>
      </c>
      <c r="U10" s="11">
        <v>3.9573873874600003</v>
      </c>
      <c r="V10" s="11"/>
      <c r="W10" s="10">
        <v>281.14923651285</v>
      </c>
      <c r="X10" s="10">
        <v>101.07678648664999</v>
      </c>
    </row>
    <row r="11" spans="2:24" x14ac:dyDescent="0.25">
      <c r="D11" s="1" t="s">
        <v>14</v>
      </c>
      <c r="E11">
        <v>893</v>
      </c>
      <c r="G11" s="11">
        <v>0.14081426681952519</v>
      </c>
      <c r="H11" s="11">
        <v>0.38801212120799999</v>
      </c>
      <c r="I11" s="11"/>
      <c r="J11" s="10">
        <v>2840.6212597375002</v>
      </c>
      <c r="K11" s="10">
        <v>1030.8956296273</v>
      </c>
      <c r="L11" s="11"/>
      <c r="M11" s="11"/>
      <c r="N11" s="11">
        <v>0.64608898893664402</v>
      </c>
      <c r="O11" s="11">
        <v>1.780290909072</v>
      </c>
      <c r="P11" s="11"/>
      <c r="Q11" s="10">
        <v>619.10976173765005</v>
      </c>
      <c r="R11" s="10">
        <v>224.68238081620001</v>
      </c>
      <c r="S11" s="11"/>
      <c r="T11" s="11">
        <v>1.0768149815610759</v>
      </c>
      <c r="U11" s="11">
        <v>2.9671515151200003</v>
      </c>
      <c r="V11" s="11"/>
      <c r="W11" s="10">
        <v>371.46585704260002</v>
      </c>
      <c r="X11" s="10">
        <v>134.80942848974999</v>
      </c>
    </row>
    <row r="12" spans="2:24" x14ac:dyDescent="0.25">
      <c r="D12" s="1" t="s">
        <v>15</v>
      </c>
      <c r="E12">
        <v>75</v>
      </c>
      <c r="G12" s="11">
        <v>0.12564153171789341</v>
      </c>
      <c r="H12" s="11">
        <v>0.45189090909399998</v>
      </c>
      <c r="I12" s="11"/>
      <c r="J12" s="10">
        <v>3183.6606457592502</v>
      </c>
      <c r="K12" s="10">
        <v>885.16938923309999</v>
      </c>
      <c r="L12" s="11"/>
      <c r="M12" s="11"/>
      <c r="N12" s="11">
        <v>0.57647291023503999</v>
      </c>
      <c r="O12" s="11">
        <v>2.0733818181959998</v>
      </c>
      <c r="P12" s="11"/>
      <c r="Q12" s="10">
        <v>693.87475612699996</v>
      </c>
      <c r="R12" s="10">
        <v>192.92153355080001</v>
      </c>
      <c r="S12" s="11"/>
      <c r="T12" s="11">
        <v>0.96078818372506591</v>
      </c>
      <c r="U12" s="11">
        <v>3.45563636366</v>
      </c>
      <c r="V12" s="11"/>
      <c r="W12" s="10">
        <v>416.32485367620001</v>
      </c>
      <c r="X12" s="10">
        <v>115.7529201305</v>
      </c>
    </row>
    <row r="13" spans="2:24" x14ac:dyDescent="0.25">
      <c r="D13" s="1" t="s">
        <v>16</v>
      </c>
      <c r="E13">
        <v>53</v>
      </c>
      <c r="G13" s="11">
        <v>0.1036733420190188</v>
      </c>
      <c r="H13" s="11">
        <v>0.35979919677799999</v>
      </c>
      <c r="I13" s="11"/>
      <c r="J13" s="10">
        <v>3858.27245664775</v>
      </c>
      <c r="K13" s="11">
        <v>1111.73122000225</v>
      </c>
      <c r="L13" s="11"/>
      <c r="M13" s="11"/>
      <c r="N13" s="11">
        <v>0.47567768691079199</v>
      </c>
      <c r="O13" s="11">
        <v>1.6508433734519998</v>
      </c>
      <c r="P13" s="11"/>
      <c r="Q13" s="10">
        <v>840.90553542324994</v>
      </c>
      <c r="R13" s="12">
        <v>242.30039410305</v>
      </c>
      <c r="S13" s="11"/>
      <c r="T13" s="11">
        <v>0.7927961448513221</v>
      </c>
      <c r="U13" s="11">
        <v>2.7514056224200001</v>
      </c>
      <c r="V13" s="11"/>
      <c r="W13" s="10">
        <v>504.54332125395001</v>
      </c>
      <c r="X13" s="11">
        <v>145.38023646184999</v>
      </c>
    </row>
    <row r="14" spans="2:24" x14ac:dyDescent="0.25">
      <c r="D14" s="1"/>
      <c r="G14" s="11"/>
      <c r="H14" s="11"/>
      <c r="I14" s="11"/>
      <c r="J14" s="10"/>
      <c r="K14" s="11"/>
      <c r="L14" s="11"/>
      <c r="M14" s="11"/>
      <c r="N14" s="11"/>
      <c r="O14" s="11"/>
      <c r="P14" s="11"/>
      <c r="Q14" s="10"/>
      <c r="R14" s="12"/>
      <c r="S14" s="11"/>
      <c r="T14" s="11"/>
      <c r="U14" s="11"/>
      <c r="V14" s="11"/>
      <c r="W14" s="10"/>
      <c r="X14" s="11"/>
    </row>
    <row r="15" spans="2:24" x14ac:dyDescent="0.25">
      <c r="D15" s="1" t="s">
        <v>56</v>
      </c>
      <c r="G15" s="11"/>
      <c r="H15" s="11"/>
      <c r="I15" s="11"/>
      <c r="J15" s="10"/>
      <c r="K15" s="11"/>
      <c r="L15" s="11"/>
      <c r="M15" s="11"/>
      <c r="N15" s="11"/>
      <c r="O15" s="11"/>
      <c r="P15" s="11"/>
      <c r="Q15" s="10"/>
      <c r="R15" s="12"/>
      <c r="S15" s="11"/>
      <c r="T15" s="11"/>
      <c r="U15" s="11"/>
      <c r="V15" s="11"/>
      <c r="W15" s="10"/>
      <c r="X15" s="11"/>
    </row>
    <row r="16" spans="2:24" ht="13.9" customHeight="1" x14ac:dyDescent="0.25">
      <c r="D16" s="1" t="s">
        <v>48</v>
      </c>
      <c r="E16" s="1" t="s">
        <v>49</v>
      </c>
    </row>
    <row r="17" spans="2:24" x14ac:dyDescent="0.25">
      <c r="D17" s="1" t="s">
        <v>50</v>
      </c>
      <c r="E17" s="1" t="s">
        <v>51</v>
      </c>
    </row>
    <row r="18" spans="2:24" x14ac:dyDescent="0.25">
      <c r="B18" s="1" t="s">
        <v>0</v>
      </c>
      <c r="D18" s="20" t="s">
        <v>20</v>
      </c>
      <c r="E18" s="3"/>
      <c r="F18" s="3"/>
      <c r="G18" s="72" t="s">
        <v>21</v>
      </c>
      <c r="H18" s="72"/>
      <c r="I18" s="72"/>
      <c r="J18" s="72"/>
      <c r="K18" s="72"/>
      <c r="N18" s="73" t="s">
        <v>22</v>
      </c>
      <c r="O18" s="73"/>
      <c r="P18" s="73"/>
      <c r="Q18" s="73"/>
      <c r="R18" s="73"/>
      <c r="T18" s="74" t="s">
        <v>23</v>
      </c>
      <c r="U18" s="74"/>
      <c r="V18" s="74"/>
      <c r="W18" s="74"/>
      <c r="X18" s="74"/>
    </row>
    <row r="19" spans="2:24" x14ac:dyDescent="0.25">
      <c r="B19" s="1" t="s">
        <v>1</v>
      </c>
      <c r="C19" s="1" t="s">
        <v>2</v>
      </c>
      <c r="D19" s="5" t="s">
        <v>3</v>
      </c>
      <c r="G19" s="6" t="s">
        <v>4</v>
      </c>
      <c r="H19" s="7" t="s">
        <v>5</v>
      </c>
      <c r="I19" s="7"/>
      <c r="J19" s="74" t="s">
        <v>6</v>
      </c>
      <c r="K19" s="74"/>
      <c r="N19" s="6" t="s">
        <v>4</v>
      </c>
      <c r="O19" s="7" t="s">
        <v>5</v>
      </c>
      <c r="P19" s="7"/>
      <c r="Q19" s="74" t="s">
        <v>6</v>
      </c>
      <c r="R19" s="74"/>
      <c r="T19" s="6" t="s">
        <v>4</v>
      </c>
      <c r="U19" s="7" t="s">
        <v>5</v>
      </c>
      <c r="V19" s="7"/>
      <c r="W19" s="16" t="s">
        <v>6</v>
      </c>
      <c r="X19" s="16"/>
    </row>
    <row r="20" spans="2:24" x14ac:dyDescent="0.25">
      <c r="D20" s="1" t="s">
        <v>7</v>
      </c>
      <c r="E20" s="1" t="s">
        <v>8</v>
      </c>
      <c r="G20" s="1" t="s">
        <v>9</v>
      </c>
      <c r="H20" s="1" t="s">
        <v>10</v>
      </c>
      <c r="I20" s="1"/>
      <c r="J20" s="1" t="s">
        <v>9</v>
      </c>
      <c r="K20" s="1" t="s">
        <v>10</v>
      </c>
      <c r="N20" s="1" t="s">
        <v>9</v>
      </c>
      <c r="O20" s="1" t="s">
        <v>10</v>
      </c>
      <c r="P20" s="1"/>
      <c r="Q20" s="1" t="s">
        <v>9</v>
      </c>
      <c r="R20" s="1" t="s">
        <v>10</v>
      </c>
      <c r="T20" s="1" t="s">
        <v>9</v>
      </c>
      <c r="U20" s="1" t="s">
        <v>10</v>
      </c>
      <c r="V20" s="1"/>
      <c r="W20" s="9" t="s">
        <v>9</v>
      </c>
      <c r="X20" s="1" t="s">
        <v>10</v>
      </c>
    </row>
    <row r="21" spans="2:24" x14ac:dyDescent="0.25">
      <c r="D21" s="1" t="s">
        <v>19</v>
      </c>
      <c r="E21">
        <v>1</v>
      </c>
      <c r="G21" s="11">
        <v>0.51</v>
      </c>
      <c r="H21" s="11">
        <v>0.51</v>
      </c>
      <c r="I21" s="11"/>
      <c r="J21" s="10">
        <v>784.31349999999998</v>
      </c>
      <c r="K21" s="11">
        <v>784.31349999999998</v>
      </c>
      <c r="L21" s="11"/>
      <c r="M21" s="11"/>
      <c r="N21" s="11">
        <v>2.34</v>
      </c>
      <c r="O21" s="11">
        <v>2.34</v>
      </c>
      <c r="P21" s="11"/>
      <c r="Q21" s="10">
        <v>170.94</v>
      </c>
      <c r="R21" s="12">
        <v>170.94</v>
      </c>
      <c r="S21" s="11"/>
      <c r="T21" s="11">
        <v>3.9</v>
      </c>
      <c r="U21" s="11">
        <v>3.9</v>
      </c>
      <c r="V21" s="11"/>
      <c r="W21" s="10">
        <v>102.56399999999999</v>
      </c>
      <c r="X21" s="11">
        <v>102.56399999999999</v>
      </c>
    </row>
    <row r="22" spans="2:24" x14ac:dyDescent="0.25">
      <c r="D22" s="1" t="s">
        <v>11</v>
      </c>
      <c r="E22">
        <v>19</v>
      </c>
      <c r="G22" s="11">
        <v>0.5202</v>
      </c>
      <c r="H22" s="11">
        <v>1.839</v>
      </c>
      <c r="I22" s="11"/>
      <c r="J22" s="10">
        <v>769.05700000000002</v>
      </c>
      <c r="K22" s="11">
        <v>217.5025</v>
      </c>
      <c r="L22" s="11"/>
      <c r="M22" s="11"/>
      <c r="N22" s="11">
        <v>2.3864000000000001</v>
      </c>
      <c r="O22" s="11">
        <v>8.4379999999999988</v>
      </c>
      <c r="P22" s="11"/>
      <c r="Q22" s="10">
        <v>167.61500000000001</v>
      </c>
      <c r="R22" s="11">
        <v>47.404499999999999</v>
      </c>
      <c r="S22" s="11"/>
      <c r="T22" s="11">
        <v>3.9773999999999998</v>
      </c>
      <c r="U22" s="11">
        <v>14.0634</v>
      </c>
      <c r="V22" s="11"/>
      <c r="W22" s="10">
        <v>100.569</v>
      </c>
      <c r="X22" s="11">
        <v>28.442499999999999</v>
      </c>
    </row>
    <row r="23" spans="2:24" x14ac:dyDescent="0.25">
      <c r="D23" s="1" t="s">
        <v>12</v>
      </c>
      <c r="E23">
        <v>136</v>
      </c>
      <c r="G23" s="11">
        <v>0.26540000000000002</v>
      </c>
      <c r="H23" s="11">
        <v>0.66379999999999995</v>
      </c>
      <c r="I23" s="11"/>
      <c r="J23" s="10">
        <v>1507.444</v>
      </c>
      <c r="K23" s="10">
        <v>602.66750000000002</v>
      </c>
      <c r="L23" s="11"/>
      <c r="M23" s="11"/>
      <c r="N23" s="11">
        <v>1.2174</v>
      </c>
      <c r="O23" s="11">
        <v>3.0451999999999999</v>
      </c>
      <c r="P23" s="11"/>
      <c r="Q23" s="10">
        <v>328.5455</v>
      </c>
      <c r="R23" s="10">
        <v>131.35050000000001</v>
      </c>
      <c r="S23" s="11"/>
      <c r="T23" s="11">
        <v>2.0291999999999999</v>
      </c>
      <c r="U23" s="11">
        <v>5.0754000000000001</v>
      </c>
      <c r="V23" s="11"/>
      <c r="W23" s="10">
        <v>197.1275</v>
      </c>
      <c r="X23" s="10">
        <v>78.810500000000005</v>
      </c>
    </row>
    <row r="24" spans="2:24" x14ac:dyDescent="0.25">
      <c r="D24" s="1" t="s">
        <v>13</v>
      </c>
      <c r="E24" s="15">
        <v>201</v>
      </c>
      <c r="G24" s="11">
        <v>0.19440000000000002</v>
      </c>
      <c r="H24" s="11">
        <v>0.42719999999999997</v>
      </c>
      <c r="I24" s="11"/>
      <c r="J24" s="10">
        <v>2057.0805</v>
      </c>
      <c r="K24" s="10">
        <v>936.24900000000002</v>
      </c>
      <c r="L24" s="11"/>
      <c r="M24" s="11"/>
      <c r="N24" s="11">
        <v>0.89219999999999999</v>
      </c>
      <c r="O24" s="11">
        <v>1.9601999999999999</v>
      </c>
      <c r="P24" s="11"/>
      <c r="Q24" s="10">
        <v>448.33800000000002</v>
      </c>
      <c r="R24" s="10">
        <v>204.054</v>
      </c>
      <c r="S24" s="11"/>
      <c r="T24" s="11">
        <v>1.4870000000000001</v>
      </c>
      <c r="U24" s="11">
        <v>3.2671999999999999</v>
      </c>
      <c r="V24" s="11"/>
      <c r="W24" s="10">
        <v>269.00299999999999</v>
      </c>
      <c r="X24" s="10">
        <v>122.4325</v>
      </c>
    </row>
    <row r="25" spans="2:24" x14ac:dyDescent="0.25">
      <c r="D25" s="1" t="s">
        <v>14</v>
      </c>
      <c r="E25" s="15">
        <v>1709</v>
      </c>
      <c r="G25" s="11">
        <v>0.12559999999999999</v>
      </c>
      <c r="H25" s="11">
        <v>0.31740000000000002</v>
      </c>
      <c r="I25" s="11"/>
      <c r="J25" s="10">
        <v>3183.7184999999999</v>
      </c>
      <c r="K25" s="10">
        <v>1259.904</v>
      </c>
      <c r="L25" s="11"/>
      <c r="M25" s="11"/>
      <c r="N25" s="11">
        <v>0.57640000000000002</v>
      </c>
      <c r="O25" s="11">
        <v>1.4565999999999999</v>
      </c>
      <c r="P25" s="11"/>
      <c r="Q25" s="10">
        <v>693.88750000000005</v>
      </c>
      <c r="R25" s="10">
        <v>274.59449999999998</v>
      </c>
      <c r="S25" s="11"/>
      <c r="T25" s="11">
        <v>0.9608000000000001</v>
      </c>
      <c r="U25" s="11">
        <v>2.4278</v>
      </c>
      <c r="V25" s="11"/>
      <c r="W25" s="10">
        <v>416.33249999999998</v>
      </c>
      <c r="X25" s="10">
        <v>164.75649999999999</v>
      </c>
    </row>
    <row r="26" spans="2:24" x14ac:dyDescent="0.25">
      <c r="D26" s="1" t="s">
        <v>15</v>
      </c>
      <c r="E26">
        <v>200</v>
      </c>
      <c r="G26" s="11">
        <v>0.1048</v>
      </c>
      <c r="H26" s="11">
        <v>0.26100000000000001</v>
      </c>
      <c r="I26" s="11"/>
      <c r="J26" s="10">
        <v>3813.7184999999999</v>
      </c>
      <c r="K26" s="10">
        <v>1519.2085</v>
      </c>
      <c r="L26" s="11"/>
      <c r="M26" s="11"/>
      <c r="N26" s="11">
        <v>0.48119999999999996</v>
      </c>
      <c r="O26" s="11">
        <v>1.1974</v>
      </c>
      <c r="P26" s="11"/>
      <c r="Q26" s="10">
        <v>831.19500000000005</v>
      </c>
      <c r="R26" s="10">
        <v>331.10950000000003</v>
      </c>
      <c r="S26" s="11"/>
      <c r="T26" s="11">
        <v>0.80199999999999994</v>
      </c>
      <c r="U26" s="11">
        <v>1.9956</v>
      </c>
      <c r="V26" s="11"/>
      <c r="W26" s="10">
        <v>498.71699999999998</v>
      </c>
      <c r="X26" s="10">
        <v>198.666</v>
      </c>
    </row>
    <row r="27" spans="2:24" x14ac:dyDescent="0.25">
      <c r="D27" s="1" t="s">
        <v>16</v>
      </c>
      <c r="E27">
        <v>140</v>
      </c>
      <c r="G27" s="11">
        <v>0.1086</v>
      </c>
      <c r="H27" s="11">
        <v>0.23680000000000001</v>
      </c>
      <c r="I27" s="11"/>
      <c r="J27" s="10">
        <v>3682.8429999999998</v>
      </c>
      <c r="K27" s="11">
        <v>1687.1005</v>
      </c>
      <c r="L27" s="11"/>
      <c r="M27" s="11"/>
      <c r="N27" s="11">
        <v>0.49839999999999995</v>
      </c>
      <c r="O27" s="11">
        <v>1.0866</v>
      </c>
      <c r="P27" s="11"/>
      <c r="Q27" s="10">
        <v>802.67100000000005</v>
      </c>
      <c r="R27" s="10">
        <v>367.70150000000001</v>
      </c>
      <c r="S27" s="11"/>
      <c r="T27" s="11">
        <v>0.8306</v>
      </c>
      <c r="U27" s="11">
        <v>1.8109999999999999</v>
      </c>
      <c r="V27" s="11"/>
      <c r="W27" s="10">
        <v>481.60250000000002</v>
      </c>
      <c r="X27" s="10">
        <v>220.62100000000001</v>
      </c>
    </row>
    <row r="28" spans="2:24" x14ac:dyDescent="0.25">
      <c r="D28" s="1"/>
      <c r="G28" s="11"/>
      <c r="H28" s="11"/>
      <c r="I28" s="11"/>
      <c r="J28" s="10"/>
      <c r="K28" s="11"/>
      <c r="L28" s="11"/>
      <c r="M28" s="11"/>
      <c r="N28" s="11"/>
      <c r="O28" s="11"/>
      <c r="P28" s="11"/>
      <c r="Q28" s="10"/>
      <c r="R28" s="10"/>
      <c r="S28" s="11"/>
      <c r="T28" s="11"/>
      <c r="U28" s="11"/>
      <c r="V28" s="11"/>
      <c r="W28" s="10"/>
      <c r="X28" s="10"/>
    </row>
    <row r="29" spans="2:24" x14ac:dyDescent="0.25">
      <c r="D29" s="1" t="s">
        <v>56</v>
      </c>
      <c r="G29" s="11"/>
      <c r="H29" s="11"/>
      <c r="I29" s="11"/>
      <c r="J29" s="10"/>
      <c r="K29" s="11"/>
      <c r="L29" s="11"/>
      <c r="M29" s="11"/>
      <c r="N29" s="11"/>
      <c r="O29" s="11"/>
      <c r="P29" s="11"/>
      <c r="Q29" s="10"/>
      <c r="R29" s="10"/>
      <c r="S29" s="11"/>
      <c r="T29" s="11"/>
      <c r="U29" s="11"/>
      <c r="V29" s="11"/>
      <c r="W29" s="10"/>
      <c r="X29" s="10"/>
    </row>
    <row r="30" spans="2:24" x14ac:dyDescent="0.25">
      <c r="D30" s="1" t="s">
        <v>48</v>
      </c>
      <c r="E30" s="1" t="s">
        <v>49</v>
      </c>
      <c r="G30" s="11"/>
      <c r="H30" s="11"/>
      <c r="I30" s="11"/>
      <c r="J30" s="10"/>
      <c r="K30" s="11"/>
      <c r="L30" s="11"/>
      <c r="M30" s="11"/>
      <c r="N30" s="11"/>
      <c r="O30" s="11"/>
      <c r="P30" s="11"/>
      <c r="Q30" s="10"/>
      <c r="R30" s="10"/>
      <c r="S30" s="11"/>
      <c r="T30" s="11"/>
      <c r="U30" s="11"/>
      <c r="V30" s="11"/>
      <c r="W30" s="10"/>
      <c r="X30" s="10"/>
    </row>
    <row r="31" spans="2:24" x14ac:dyDescent="0.25">
      <c r="B31" s="19"/>
      <c r="C31" s="19"/>
      <c r="D31" s="1" t="s">
        <v>50</v>
      </c>
      <c r="E31" s="1" t="s">
        <v>53</v>
      </c>
      <c r="F31" s="19"/>
      <c r="G31" s="24"/>
      <c r="H31" s="24"/>
      <c r="I31" s="24"/>
      <c r="J31" s="28"/>
      <c r="K31" s="28"/>
      <c r="L31" s="24"/>
      <c r="M31" s="24"/>
      <c r="N31" s="24"/>
      <c r="O31" s="24"/>
      <c r="P31" s="24"/>
      <c r="Q31" s="28"/>
      <c r="R31" s="28"/>
      <c r="S31" s="24"/>
      <c r="T31" s="24"/>
      <c r="U31" s="24"/>
      <c r="V31" s="24"/>
      <c r="W31" s="28"/>
      <c r="X31" s="28"/>
    </row>
    <row r="32" spans="2:24" x14ac:dyDescent="0.25">
      <c r="B32" s="19"/>
      <c r="C32" s="19"/>
      <c r="D32" s="1" t="s">
        <v>52</v>
      </c>
      <c r="E32" s="1" t="s">
        <v>54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</row>
    <row r="33" spans="2:24" x14ac:dyDescent="0.25">
      <c r="B33" s="1" t="s">
        <v>0</v>
      </c>
      <c r="D33" s="2" t="s">
        <v>54</v>
      </c>
      <c r="E33" s="3"/>
      <c r="F33" s="3"/>
      <c r="G33" s="72" t="s">
        <v>21</v>
      </c>
      <c r="H33" s="72"/>
      <c r="I33" s="72"/>
      <c r="J33" s="72"/>
      <c r="K33" s="72"/>
      <c r="N33" s="73" t="s">
        <v>22</v>
      </c>
      <c r="O33" s="73"/>
      <c r="P33" s="73"/>
      <c r="Q33" s="73"/>
      <c r="R33" s="73"/>
      <c r="T33" s="74" t="s">
        <v>23</v>
      </c>
      <c r="U33" s="74"/>
      <c r="V33" s="74"/>
      <c r="W33" s="74"/>
      <c r="X33" s="74"/>
    </row>
    <row r="34" spans="2:24" x14ac:dyDescent="0.25">
      <c r="B34" s="1" t="s">
        <v>1</v>
      </c>
      <c r="C34" s="4" t="s">
        <v>2</v>
      </c>
      <c r="D34" s="5" t="s">
        <v>3</v>
      </c>
      <c r="G34" s="6" t="s">
        <v>4</v>
      </c>
      <c r="H34" s="7" t="s">
        <v>5</v>
      </c>
      <c r="I34" s="7"/>
      <c r="J34" s="74" t="s">
        <v>6</v>
      </c>
      <c r="K34" s="74"/>
      <c r="N34" s="6" t="s">
        <v>4</v>
      </c>
      <c r="O34" s="7" t="s">
        <v>5</v>
      </c>
      <c r="P34" s="7"/>
      <c r="Q34" s="74" t="s">
        <v>6</v>
      </c>
      <c r="R34" s="74"/>
      <c r="T34" s="6" t="s">
        <v>4</v>
      </c>
      <c r="U34" s="7" t="s">
        <v>5</v>
      </c>
      <c r="V34" s="7"/>
      <c r="W34" s="17" t="s">
        <v>6</v>
      </c>
      <c r="X34" s="17"/>
    </row>
    <row r="35" spans="2:24" x14ac:dyDescent="0.25">
      <c r="D35" s="1" t="s">
        <v>7</v>
      </c>
      <c r="E35" s="1" t="s">
        <v>8</v>
      </c>
      <c r="G35" s="1" t="s">
        <v>9</v>
      </c>
      <c r="H35" s="1" t="s">
        <v>10</v>
      </c>
      <c r="I35" s="1"/>
      <c r="J35" s="1" t="s">
        <v>9</v>
      </c>
      <c r="K35" s="1" t="s">
        <v>10</v>
      </c>
      <c r="N35" s="1" t="s">
        <v>9</v>
      </c>
      <c r="O35" s="1" t="s">
        <v>10</v>
      </c>
      <c r="P35" s="1"/>
      <c r="Q35" s="1" t="s">
        <v>9</v>
      </c>
      <c r="R35" s="1" t="s">
        <v>10</v>
      </c>
      <c r="T35" s="1" t="s">
        <v>9</v>
      </c>
      <c r="U35" s="1" t="s">
        <v>10</v>
      </c>
      <c r="V35" s="1"/>
      <c r="W35" s="9" t="s">
        <v>9</v>
      </c>
      <c r="X35" s="1" t="s">
        <v>10</v>
      </c>
    </row>
    <row r="36" spans="2:24" x14ac:dyDescent="0.25">
      <c r="D36" s="1" t="s">
        <v>19</v>
      </c>
      <c r="E36">
        <v>1</v>
      </c>
      <c r="G36" s="11">
        <v>1.7</v>
      </c>
      <c r="H36" s="11">
        <v>1.7</v>
      </c>
      <c r="I36" s="11"/>
      <c r="J36" s="10">
        <v>235.29400000000001</v>
      </c>
      <c r="K36" s="11">
        <v>235.29400000000001</v>
      </c>
      <c r="L36" s="11"/>
      <c r="M36" s="11"/>
      <c r="N36" s="11">
        <v>7.8</v>
      </c>
      <c r="O36" s="11">
        <v>7.8</v>
      </c>
      <c r="P36" s="11"/>
      <c r="Q36" s="10">
        <v>51.281999999999996</v>
      </c>
      <c r="R36" s="11">
        <v>51.281999999999996</v>
      </c>
      <c r="S36" s="11"/>
      <c r="T36" s="11">
        <v>13</v>
      </c>
      <c r="U36" s="11">
        <v>13</v>
      </c>
      <c r="V36" s="11"/>
      <c r="W36" s="10">
        <v>30.768999999999998</v>
      </c>
      <c r="X36" s="11">
        <v>30.768999999999998</v>
      </c>
    </row>
    <row r="37" spans="2:24" x14ac:dyDescent="0.25">
      <c r="D37" s="1" t="s">
        <v>11</v>
      </c>
      <c r="E37">
        <v>22</v>
      </c>
      <c r="G37" s="11">
        <v>0.86419999999999997</v>
      </c>
      <c r="H37" s="11">
        <v>1.8102</v>
      </c>
      <c r="I37" s="11"/>
      <c r="J37" s="10">
        <v>462.90350000000001</v>
      </c>
      <c r="K37" s="11">
        <v>220.965</v>
      </c>
      <c r="L37" s="11"/>
      <c r="M37" s="11"/>
      <c r="N37" s="11">
        <v>3.9647999999999999</v>
      </c>
      <c r="O37" s="11">
        <v>8.3057999999999996</v>
      </c>
      <c r="P37" s="11"/>
      <c r="Q37" s="10">
        <v>100.8895</v>
      </c>
      <c r="R37" s="11">
        <v>48.158999999999999</v>
      </c>
      <c r="S37" s="11"/>
      <c r="T37" s="11">
        <v>6.6079999999999997</v>
      </c>
      <c r="U37" s="11">
        <v>13.843</v>
      </c>
      <c r="V37" s="11"/>
      <c r="W37" s="10">
        <v>60.533499999999997</v>
      </c>
      <c r="X37" s="11">
        <v>28.895499999999998</v>
      </c>
    </row>
    <row r="38" spans="2:24" x14ac:dyDescent="0.25">
      <c r="D38" s="1" t="s">
        <v>12</v>
      </c>
      <c r="E38">
        <v>165</v>
      </c>
      <c r="G38" s="11">
        <v>0.77039999999999997</v>
      </c>
      <c r="H38" s="11">
        <v>1.5977999999999999</v>
      </c>
      <c r="I38" s="11"/>
      <c r="J38" s="10">
        <v>519.21</v>
      </c>
      <c r="K38" s="10">
        <v>250.3365</v>
      </c>
      <c r="L38" s="11"/>
      <c r="M38" s="11"/>
      <c r="N38" s="11">
        <v>3.5348000000000002</v>
      </c>
      <c r="O38" s="11">
        <v>7.3313999999999995</v>
      </c>
      <c r="P38" s="11"/>
      <c r="Q38" s="10">
        <v>113.161</v>
      </c>
      <c r="R38" s="10">
        <v>54.560499999999998</v>
      </c>
      <c r="S38" s="11"/>
      <c r="T38" s="11">
        <v>5.8914</v>
      </c>
      <c r="U38" s="11">
        <v>12.2188</v>
      </c>
      <c r="V38" s="11"/>
      <c r="W38" s="10">
        <v>67.896500000000003</v>
      </c>
      <c r="X38" s="10">
        <v>32.736499999999999</v>
      </c>
    </row>
    <row r="39" spans="2:24" x14ac:dyDescent="0.25">
      <c r="D39" s="1" t="s">
        <v>13</v>
      </c>
      <c r="E39">
        <v>217</v>
      </c>
      <c r="G39" s="11">
        <v>0.46240000000000003</v>
      </c>
      <c r="H39" s="11">
        <v>1.0580000000000001</v>
      </c>
      <c r="I39" s="11"/>
      <c r="J39" s="10">
        <v>865.06849999999997</v>
      </c>
      <c r="K39" s="10">
        <v>378.0625</v>
      </c>
      <c r="L39" s="11"/>
      <c r="M39" s="11"/>
      <c r="N39" s="11">
        <v>2.1215999999999999</v>
      </c>
      <c r="O39" s="11">
        <v>4.8544</v>
      </c>
      <c r="P39" s="11"/>
      <c r="Q39" s="10">
        <v>188.54050000000001</v>
      </c>
      <c r="R39" s="10">
        <v>82.397999999999996</v>
      </c>
      <c r="S39" s="11"/>
      <c r="T39" s="11">
        <v>3.536</v>
      </c>
      <c r="U39" s="11">
        <v>8.0907999999999998</v>
      </c>
      <c r="V39" s="11"/>
      <c r="W39" s="10">
        <v>113.1245</v>
      </c>
      <c r="X39" s="10">
        <v>49.439</v>
      </c>
    </row>
    <row r="40" spans="2:24" x14ac:dyDescent="0.25">
      <c r="D40" s="1" t="s">
        <v>14</v>
      </c>
      <c r="E40" s="15">
        <v>1884</v>
      </c>
      <c r="G40" s="11">
        <v>0.33400000000000002</v>
      </c>
      <c r="H40" s="11">
        <v>0.73519999999999996</v>
      </c>
      <c r="I40" s="11"/>
      <c r="J40" s="10">
        <v>1197.9105</v>
      </c>
      <c r="K40" s="10">
        <v>544.13250000000005</v>
      </c>
      <c r="L40" s="11"/>
      <c r="M40" s="11"/>
      <c r="N40" s="11">
        <v>1.5319999999999998</v>
      </c>
      <c r="O40" s="11">
        <v>3.3728000000000002</v>
      </c>
      <c r="P40" s="11"/>
      <c r="Q40" s="10">
        <v>261.08300000000003</v>
      </c>
      <c r="R40" s="10">
        <v>118.593</v>
      </c>
      <c r="S40" s="11"/>
      <c r="T40" s="11">
        <v>2.5533999999999999</v>
      </c>
      <c r="U40" s="11">
        <v>5.6214000000000004</v>
      </c>
      <c r="V40" s="11"/>
      <c r="W40" s="10">
        <v>156.65</v>
      </c>
      <c r="X40" s="10">
        <v>71.156000000000006</v>
      </c>
    </row>
    <row r="41" spans="2:24" x14ac:dyDescent="0.25">
      <c r="D41" s="1" t="s">
        <v>15</v>
      </c>
      <c r="E41">
        <v>233</v>
      </c>
      <c r="G41" s="11">
        <v>0.32419999999999999</v>
      </c>
      <c r="H41" s="11">
        <v>0.73799999999999999</v>
      </c>
      <c r="I41" s="11"/>
      <c r="J41" s="10">
        <v>1233.644</v>
      </c>
      <c r="K41" s="10">
        <v>541.96199999999999</v>
      </c>
      <c r="L41" s="11"/>
      <c r="M41" s="11"/>
      <c r="N41" s="11">
        <v>1.4878</v>
      </c>
      <c r="O41" s="11">
        <v>3.3864000000000001</v>
      </c>
      <c r="P41" s="11"/>
      <c r="Q41" s="10">
        <v>268.87099999999998</v>
      </c>
      <c r="R41" s="10">
        <v>118.12</v>
      </c>
      <c r="S41" s="11"/>
      <c r="T41" s="11">
        <v>2.4796</v>
      </c>
      <c r="U41" s="11">
        <v>5.6439999999999992</v>
      </c>
      <c r="V41" s="11"/>
      <c r="W41" s="10">
        <v>161.32249999999999</v>
      </c>
      <c r="X41" s="10">
        <v>70.872</v>
      </c>
    </row>
    <row r="42" spans="2:24" x14ac:dyDescent="0.25">
      <c r="D42" s="1" t="s">
        <v>16</v>
      </c>
      <c r="E42">
        <v>185</v>
      </c>
      <c r="G42" s="11">
        <v>0.29099999999999998</v>
      </c>
      <c r="H42" s="11">
        <v>0.64959999999999996</v>
      </c>
      <c r="I42" s="11"/>
      <c r="J42" s="10">
        <v>1374.549</v>
      </c>
      <c r="K42" s="10">
        <v>615.82399999999996</v>
      </c>
      <c r="L42" s="11"/>
      <c r="M42" s="11"/>
      <c r="N42" s="11">
        <v>1.3351999999999999</v>
      </c>
      <c r="O42" s="11">
        <v>2.9802</v>
      </c>
      <c r="P42" s="11"/>
      <c r="Q42" s="10">
        <v>299.58100000000002</v>
      </c>
      <c r="R42" s="10">
        <v>134.21799999999999</v>
      </c>
      <c r="S42" s="11"/>
      <c r="T42" s="11">
        <v>2.2254</v>
      </c>
      <c r="U42" s="11">
        <v>4.9669999999999996</v>
      </c>
      <c r="V42" s="11"/>
      <c r="W42" s="10">
        <v>179.74850000000001</v>
      </c>
      <c r="X42" s="10">
        <v>80.531000000000006</v>
      </c>
    </row>
    <row r="43" spans="2:24" x14ac:dyDescent="0.25">
      <c r="D43" s="1"/>
      <c r="G43" s="11"/>
      <c r="H43" s="11"/>
      <c r="I43" s="11"/>
      <c r="J43" s="10"/>
      <c r="K43" s="10"/>
      <c r="L43" s="11"/>
      <c r="M43" s="11"/>
      <c r="N43" s="11"/>
      <c r="O43" s="11"/>
      <c r="P43" s="11"/>
      <c r="Q43" s="10"/>
      <c r="R43" s="10"/>
      <c r="S43" s="11"/>
      <c r="T43" s="11"/>
      <c r="U43" s="11"/>
      <c r="V43" s="11"/>
      <c r="W43" s="10"/>
      <c r="X43" s="10"/>
    </row>
    <row r="44" spans="2:24" x14ac:dyDescent="0.25">
      <c r="D44" s="1" t="s">
        <v>56</v>
      </c>
      <c r="G44" s="11"/>
      <c r="H44" s="11"/>
      <c r="I44" s="11"/>
      <c r="J44" s="10"/>
      <c r="K44" s="10"/>
      <c r="L44" s="11"/>
      <c r="M44" s="11"/>
      <c r="N44" s="11"/>
      <c r="O44" s="11"/>
      <c r="P44" s="11"/>
      <c r="Q44" s="10"/>
      <c r="R44" s="10"/>
      <c r="S44" s="11"/>
      <c r="T44" s="11"/>
      <c r="U44" s="11"/>
      <c r="V44" s="11"/>
      <c r="W44" s="10"/>
      <c r="X44" s="10"/>
    </row>
    <row r="45" spans="2:24" x14ac:dyDescent="0.25">
      <c r="D45" s="1" t="s">
        <v>48</v>
      </c>
      <c r="E45" s="1" t="s">
        <v>49</v>
      </c>
      <c r="G45" s="11"/>
      <c r="H45" s="11"/>
      <c r="I45" s="11"/>
      <c r="J45" s="10"/>
      <c r="K45" s="10"/>
      <c r="L45" s="11"/>
      <c r="M45" s="11"/>
      <c r="N45" s="11"/>
      <c r="O45" s="11"/>
      <c r="P45" s="11"/>
      <c r="Q45" s="10"/>
      <c r="R45" s="10"/>
      <c r="S45" s="11"/>
      <c r="T45" s="11"/>
      <c r="U45" s="11"/>
      <c r="V45" s="11"/>
      <c r="W45" s="10"/>
      <c r="X45" s="10"/>
    </row>
    <row r="46" spans="2:24" x14ac:dyDescent="0.25">
      <c r="B46" s="19"/>
      <c r="C46" s="19"/>
      <c r="D46" s="1" t="s">
        <v>50</v>
      </c>
      <c r="E46" s="1" t="s">
        <v>53</v>
      </c>
      <c r="F46" s="19"/>
      <c r="G46" s="24"/>
      <c r="H46" s="24"/>
      <c r="I46" s="24"/>
      <c r="J46" s="28"/>
      <c r="K46" s="29"/>
      <c r="L46" s="24"/>
      <c r="M46" s="24"/>
      <c r="N46" s="24"/>
      <c r="O46" s="24"/>
      <c r="P46" s="24"/>
      <c r="Q46" s="28"/>
      <c r="R46" s="29"/>
      <c r="S46" s="24"/>
      <c r="T46" s="24"/>
      <c r="U46" s="24"/>
      <c r="V46" s="24"/>
      <c r="W46" s="28"/>
      <c r="X46" s="29"/>
    </row>
    <row r="47" spans="2:24" x14ac:dyDescent="0.25">
      <c r="B47" s="19"/>
      <c r="C47" s="19"/>
      <c r="D47" s="1" t="s">
        <v>52</v>
      </c>
      <c r="E47" s="1" t="s">
        <v>55</v>
      </c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</row>
    <row r="48" spans="2:24" x14ac:dyDescent="0.25">
      <c r="B48" s="1" t="s">
        <v>0</v>
      </c>
      <c r="D48" s="2" t="s">
        <v>55</v>
      </c>
      <c r="E48" s="3"/>
      <c r="F48" s="3"/>
      <c r="G48" s="72" t="s">
        <v>21</v>
      </c>
      <c r="H48" s="72"/>
      <c r="I48" s="72"/>
      <c r="J48" s="72"/>
      <c r="K48" s="72"/>
      <c r="N48" s="73" t="s">
        <v>22</v>
      </c>
      <c r="O48" s="73"/>
      <c r="P48" s="73"/>
      <c r="Q48" s="73"/>
      <c r="R48" s="73"/>
      <c r="T48" s="74" t="s">
        <v>23</v>
      </c>
      <c r="U48" s="74"/>
      <c r="V48" s="74"/>
      <c r="W48" s="74"/>
      <c r="X48" s="74"/>
    </row>
    <row r="49" spans="2:24" x14ac:dyDescent="0.25">
      <c r="B49" s="1" t="s">
        <v>1</v>
      </c>
      <c r="C49" s="4" t="s">
        <v>2</v>
      </c>
      <c r="D49" s="5" t="s">
        <v>3</v>
      </c>
      <c r="G49" s="6" t="s">
        <v>4</v>
      </c>
      <c r="H49" s="7" t="s">
        <v>5</v>
      </c>
      <c r="I49" s="7"/>
      <c r="J49" s="74" t="s">
        <v>6</v>
      </c>
      <c r="K49" s="74"/>
      <c r="N49" s="6" t="s">
        <v>4</v>
      </c>
      <c r="O49" s="7" t="s">
        <v>5</v>
      </c>
      <c r="P49" s="7"/>
      <c r="Q49" s="74" t="s">
        <v>6</v>
      </c>
      <c r="R49" s="74"/>
      <c r="T49" s="6" t="s">
        <v>4</v>
      </c>
      <c r="U49" s="7" t="s">
        <v>5</v>
      </c>
      <c r="V49" s="7"/>
      <c r="W49" s="16" t="s">
        <v>6</v>
      </c>
      <c r="X49" s="16"/>
    </row>
    <row r="50" spans="2:24" x14ac:dyDescent="0.25">
      <c r="D50" s="1" t="s">
        <v>7</v>
      </c>
      <c r="E50" s="1" t="s">
        <v>8</v>
      </c>
      <c r="G50" s="1" t="s">
        <v>9</v>
      </c>
      <c r="H50" s="1" t="s">
        <v>10</v>
      </c>
      <c r="I50" s="1"/>
      <c r="J50" s="1" t="s">
        <v>9</v>
      </c>
      <c r="K50" s="1" t="s">
        <v>10</v>
      </c>
      <c r="N50" s="1" t="s">
        <v>9</v>
      </c>
      <c r="O50" s="1" t="s">
        <v>10</v>
      </c>
      <c r="P50" s="1"/>
      <c r="Q50" s="1" t="s">
        <v>9</v>
      </c>
      <c r="R50" s="1" t="s">
        <v>10</v>
      </c>
      <c r="T50" s="1" t="s">
        <v>9</v>
      </c>
      <c r="U50" s="1" t="s">
        <v>10</v>
      </c>
      <c r="V50" s="1"/>
      <c r="W50" s="9" t="s">
        <v>9</v>
      </c>
      <c r="X50" s="1" t="s">
        <v>10</v>
      </c>
    </row>
    <row r="51" spans="2:24" x14ac:dyDescent="0.25">
      <c r="D51" s="1" t="s">
        <v>19</v>
      </c>
      <c r="E51">
        <v>1</v>
      </c>
      <c r="G51" s="11">
        <v>0.58040000000000003</v>
      </c>
      <c r="H51" s="11">
        <v>0.58040000000000003</v>
      </c>
      <c r="I51" s="11"/>
      <c r="J51" s="10">
        <v>689.06899999999996</v>
      </c>
      <c r="K51" s="12">
        <v>689.06899999999996</v>
      </c>
      <c r="L51" s="11"/>
      <c r="M51" s="11"/>
      <c r="N51" s="11">
        <v>2.6633999999999998</v>
      </c>
      <c r="O51" s="11">
        <v>2.6633999999999998</v>
      </c>
      <c r="P51" s="11"/>
      <c r="Q51" s="10">
        <v>150.1815</v>
      </c>
      <c r="R51" s="12">
        <v>150.1815</v>
      </c>
      <c r="S51" s="11"/>
      <c r="T51" s="11">
        <v>4.4390000000000001</v>
      </c>
      <c r="U51" s="11">
        <v>4.4390000000000001</v>
      </c>
      <c r="V51" s="11"/>
      <c r="W51" s="10">
        <v>90.108999999999995</v>
      </c>
      <c r="X51" s="12">
        <v>90.108999999999995</v>
      </c>
    </row>
    <row r="52" spans="2:24" x14ac:dyDescent="0.25">
      <c r="D52" s="1" t="s">
        <v>11</v>
      </c>
      <c r="E52">
        <v>14</v>
      </c>
      <c r="G52" s="11">
        <v>0.77479999999999993</v>
      </c>
      <c r="H52" s="11">
        <v>1.5528</v>
      </c>
      <c r="I52" s="11"/>
      <c r="J52" s="10">
        <v>516.26599999999996</v>
      </c>
      <c r="K52" s="12">
        <v>257.596</v>
      </c>
      <c r="L52" s="11"/>
      <c r="M52" s="11"/>
      <c r="N52" s="11">
        <v>3.5550000000000002</v>
      </c>
      <c r="O52" s="11">
        <v>7.1246</v>
      </c>
      <c r="P52" s="11"/>
      <c r="Q52" s="10">
        <v>112.51949999999999</v>
      </c>
      <c r="R52" s="12">
        <v>56.143000000000001</v>
      </c>
      <c r="S52" s="11"/>
      <c r="T52" s="11">
        <v>5.9248000000000003</v>
      </c>
      <c r="U52" s="11">
        <v>11.8744</v>
      </c>
      <c r="V52" s="11"/>
      <c r="W52" s="10">
        <v>67.511499999999998</v>
      </c>
      <c r="X52" s="12">
        <v>33.685499999999998</v>
      </c>
    </row>
    <row r="53" spans="2:24" x14ac:dyDescent="0.25">
      <c r="D53" s="1" t="s">
        <v>12</v>
      </c>
      <c r="E53">
        <v>104</v>
      </c>
      <c r="G53" s="11">
        <v>0.58819999999999995</v>
      </c>
      <c r="H53" s="11">
        <v>1.4385999999999999</v>
      </c>
      <c r="I53" s="11"/>
      <c r="J53" s="10">
        <v>680.0865</v>
      </c>
      <c r="K53" s="10">
        <v>278.06549999999999</v>
      </c>
      <c r="L53" s="11"/>
      <c r="M53" s="11"/>
      <c r="N53" s="11">
        <v>2.6985999999999999</v>
      </c>
      <c r="O53" s="11">
        <v>6.6002000000000001</v>
      </c>
      <c r="P53" s="11"/>
      <c r="Q53" s="10">
        <v>148.22399999999999</v>
      </c>
      <c r="R53" s="12">
        <v>60.603999999999999</v>
      </c>
      <c r="S53" s="11"/>
      <c r="T53" s="11">
        <v>4.4976000000000003</v>
      </c>
      <c r="U53" s="11">
        <v>11.000400000000001</v>
      </c>
      <c r="V53" s="11"/>
      <c r="W53" s="10">
        <v>88.9345</v>
      </c>
      <c r="X53" s="12">
        <v>36.362499999999997</v>
      </c>
    </row>
    <row r="54" spans="2:24" x14ac:dyDescent="0.25">
      <c r="D54" s="1" t="s">
        <v>13</v>
      </c>
      <c r="E54">
        <v>118</v>
      </c>
      <c r="G54" s="11">
        <v>0.29680000000000001</v>
      </c>
      <c r="H54" s="11">
        <v>0.54640000000000011</v>
      </c>
      <c r="I54" s="11"/>
      <c r="J54" s="10">
        <v>1348.0695000000001</v>
      </c>
      <c r="K54" s="10">
        <v>732.07100000000003</v>
      </c>
      <c r="L54" s="11"/>
      <c r="M54" s="11"/>
      <c r="N54" s="11">
        <v>1.3613999999999999</v>
      </c>
      <c r="O54" s="11">
        <v>2.5070000000000001</v>
      </c>
      <c r="P54" s="11"/>
      <c r="Q54" s="10">
        <v>293.81</v>
      </c>
      <c r="R54" s="10">
        <v>159.554</v>
      </c>
      <c r="S54" s="11"/>
      <c r="T54" s="11">
        <v>2.2690000000000001</v>
      </c>
      <c r="U54" s="11">
        <v>4.1783999999999999</v>
      </c>
      <c r="V54" s="11"/>
      <c r="W54" s="10">
        <v>176.286</v>
      </c>
      <c r="X54" s="10">
        <v>95.732500000000002</v>
      </c>
    </row>
    <row r="55" spans="2:24" x14ac:dyDescent="0.25">
      <c r="D55" s="1" t="s">
        <v>14</v>
      </c>
      <c r="E55" s="15">
        <v>940</v>
      </c>
      <c r="G55" s="11">
        <v>0.24860000000000002</v>
      </c>
      <c r="H55" s="11">
        <v>0.51419999999999999</v>
      </c>
      <c r="I55" s="11"/>
      <c r="J55" s="10">
        <v>1608.3720000000001</v>
      </c>
      <c r="K55" s="10">
        <v>772.2165</v>
      </c>
      <c r="L55" s="11"/>
      <c r="M55" s="11"/>
      <c r="N55" s="11">
        <v>1.141</v>
      </c>
      <c r="O55" s="11">
        <v>2.3592</v>
      </c>
      <c r="P55" s="11"/>
      <c r="Q55" s="10">
        <v>350.54250000000002</v>
      </c>
      <c r="R55" s="12">
        <v>168.30350000000001</v>
      </c>
      <c r="S55" s="11"/>
      <c r="T55" s="11">
        <v>1.9017999999999999</v>
      </c>
      <c r="U55" s="11">
        <v>3.9318</v>
      </c>
      <c r="V55" s="11"/>
      <c r="W55" s="10">
        <v>210.32550000000001</v>
      </c>
      <c r="X55" s="12">
        <v>100.982</v>
      </c>
    </row>
    <row r="56" spans="2:24" x14ac:dyDescent="0.25">
      <c r="D56" s="1" t="s">
        <v>15</v>
      </c>
      <c r="E56">
        <v>119</v>
      </c>
      <c r="G56" s="11">
        <v>0.25419999999999998</v>
      </c>
      <c r="H56" s="11">
        <v>0.54160000000000008</v>
      </c>
      <c r="I56" s="11"/>
      <c r="J56" s="10">
        <v>1573.4124999999999</v>
      </c>
      <c r="K56" s="10">
        <v>738.62099999999998</v>
      </c>
      <c r="L56" s="11"/>
      <c r="M56" s="11"/>
      <c r="N56" s="11">
        <v>1.1663999999999999</v>
      </c>
      <c r="O56" s="11">
        <v>2.4847999999999999</v>
      </c>
      <c r="P56" s="11"/>
      <c r="Q56" s="10">
        <v>342.923</v>
      </c>
      <c r="R56" s="12">
        <v>160.98150000000001</v>
      </c>
      <c r="S56" s="11"/>
      <c r="T56" s="11">
        <v>1.944</v>
      </c>
      <c r="U56" s="11">
        <v>4.1412000000000004</v>
      </c>
      <c r="V56" s="11"/>
      <c r="W56" s="10">
        <v>205.75399999999999</v>
      </c>
      <c r="X56" s="12">
        <v>96.588999999999999</v>
      </c>
    </row>
    <row r="57" spans="2:24" x14ac:dyDescent="0.25">
      <c r="D57" s="1" t="s">
        <v>16</v>
      </c>
      <c r="E57">
        <v>105</v>
      </c>
      <c r="G57" s="11">
        <v>0.23760000000000001</v>
      </c>
      <c r="H57" s="11">
        <v>0.46739999999999998</v>
      </c>
      <c r="I57" s="11"/>
      <c r="J57" s="10">
        <v>1683.1590000000001</v>
      </c>
      <c r="K57" s="10">
        <v>855.71199999999999</v>
      </c>
      <c r="L57" s="11"/>
      <c r="M57" s="11"/>
      <c r="N57" s="11">
        <v>1.0904</v>
      </c>
      <c r="O57" s="11">
        <v>2.1448</v>
      </c>
      <c r="P57" s="11"/>
      <c r="Q57" s="11">
        <v>366.84249999999997</v>
      </c>
      <c r="R57" s="11">
        <v>186.50149999999999</v>
      </c>
      <c r="S57" s="11"/>
      <c r="T57" s="11">
        <v>1.8174000000000001</v>
      </c>
      <c r="U57" s="11">
        <v>3.5745999999999998</v>
      </c>
      <c r="V57" s="11"/>
      <c r="W57" s="10">
        <v>220.10550000000001</v>
      </c>
      <c r="X57" s="11">
        <v>111.901</v>
      </c>
    </row>
    <row r="58" spans="2:24" x14ac:dyDescent="0.25">
      <c r="B58" s="19"/>
      <c r="C58" s="19"/>
      <c r="D58" s="18"/>
      <c r="E58" s="19"/>
      <c r="F58" s="19"/>
      <c r="G58" s="24"/>
      <c r="H58" s="24"/>
      <c r="I58" s="24"/>
      <c r="J58" s="31"/>
      <c r="K58" s="28"/>
      <c r="L58" s="24"/>
      <c r="M58" s="24"/>
      <c r="N58" s="24"/>
      <c r="O58" s="24"/>
      <c r="P58" s="24"/>
      <c r="Q58" s="28"/>
      <c r="R58" s="28"/>
      <c r="S58" s="24"/>
      <c r="T58" s="24"/>
      <c r="U58" s="24"/>
      <c r="V58" s="24"/>
      <c r="W58" s="28"/>
      <c r="X58" s="28"/>
    </row>
    <row r="59" spans="2:24" x14ac:dyDescent="0.25">
      <c r="B59" s="19"/>
      <c r="C59" s="19"/>
      <c r="D59" s="18"/>
      <c r="E59" s="19"/>
      <c r="F59" s="19"/>
      <c r="G59" s="24"/>
      <c r="H59" s="24"/>
      <c r="I59" s="24"/>
      <c r="J59" s="31"/>
      <c r="K59" s="28"/>
      <c r="L59" s="24"/>
      <c r="M59" s="24"/>
      <c r="N59" s="24"/>
      <c r="O59" s="24"/>
      <c r="P59" s="24"/>
      <c r="Q59" s="28"/>
      <c r="R59" s="28"/>
      <c r="S59" s="24"/>
      <c r="T59" s="24"/>
      <c r="U59" s="24"/>
      <c r="V59" s="24"/>
      <c r="W59" s="28"/>
      <c r="X59" s="28"/>
    </row>
    <row r="74" spans="2:24" x14ac:dyDescent="0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</row>
    <row r="75" spans="2:24" x14ac:dyDescent="0.25">
      <c r="B75" s="18"/>
      <c r="C75" s="19"/>
      <c r="D75" s="18"/>
      <c r="E75" s="19"/>
      <c r="F75" s="19"/>
      <c r="G75" s="33"/>
      <c r="H75" s="33"/>
      <c r="I75" s="33"/>
      <c r="J75" s="33"/>
      <c r="K75" s="33"/>
      <c r="L75" s="19"/>
      <c r="M75" s="19"/>
      <c r="N75" s="33"/>
      <c r="O75" s="33"/>
      <c r="P75" s="33"/>
      <c r="Q75" s="33"/>
      <c r="R75" s="33"/>
      <c r="S75" s="19"/>
      <c r="T75" s="33"/>
      <c r="U75" s="33"/>
      <c r="V75" s="33"/>
      <c r="W75" s="33"/>
      <c r="X75" s="33"/>
    </row>
    <row r="76" spans="2:24" x14ac:dyDescent="0.25">
      <c r="B76" s="18"/>
      <c r="C76" s="18"/>
      <c r="D76" s="26"/>
      <c r="E76" s="19"/>
      <c r="F76" s="19"/>
      <c r="G76" s="54"/>
      <c r="H76" s="19"/>
      <c r="I76" s="19"/>
      <c r="J76" s="33"/>
      <c r="K76" s="33"/>
      <c r="L76" s="19"/>
      <c r="M76" s="19"/>
      <c r="N76" s="54"/>
      <c r="O76" s="19"/>
      <c r="P76" s="19"/>
      <c r="Q76" s="33"/>
      <c r="R76" s="33"/>
      <c r="S76" s="19"/>
      <c r="T76" s="54"/>
      <c r="U76" s="19"/>
      <c r="V76" s="19"/>
      <c r="W76" s="54"/>
      <c r="X76" s="54"/>
    </row>
    <row r="77" spans="2:24" x14ac:dyDescent="0.25">
      <c r="B77" s="19"/>
      <c r="C77" s="19"/>
      <c r="D77" s="18"/>
      <c r="E77" s="18"/>
      <c r="F77" s="19"/>
      <c r="G77" s="18"/>
      <c r="H77" s="18"/>
      <c r="I77" s="18"/>
      <c r="J77" s="18"/>
      <c r="K77" s="18"/>
      <c r="L77" s="19"/>
      <c r="M77" s="19"/>
      <c r="N77" s="18"/>
      <c r="O77" s="18"/>
      <c r="P77" s="18"/>
      <c r="Q77" s="18"/>
      <c r="R77" s="18"/>
      <c r="S77" s="19"/>
      <c r="T77" s="18"/>
      <c r="U77" s="18"/>
      <c r="V77" s="18"/>
      <c r="W77" s="26"/>
      <c r="X77" s="18"/>
    </row>
    <row r="78" spans="2:24" x14ac:dyDescent="0.25">
      <c r="B78" s="19"/>
      <c r="C78" s="19"/>
      <c r="D78" s="18"/>
      <c r="E78" s="19"/>
      <c r="F78" s="19"/>
      <c r="G78" s="24"/>
      <c r="H78" s="24"/>
      <c r="I78" s="24"/>
      <c r="J78" s="28"/>
      <c r="K78" s="29"/>
      <c r="L78" s="24"/>
      <c r="M78" s="24"/>
      <c r="N78" s="24"/>
      <c r="O78" s="24"/>
      <c r="P78" s="24"/>
      <c r="Q78" s="28"/>
      <c r="R78" s="29"/>
      <c r="S78" s="24"/>
      <c r="T78" s="24"/>
      <c r="U78" s="24"/>
      <c r="V78" s="24"/>
      <c r="W78" s="28"/>
      <c r="X78" s="24"/>
    </row>
    <row r="79" spans="2:24" x14ac:dyDescent="0.25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</row>
    <row r="80" spans="2:24" x14ac:dyDescent="0.25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</row>
    <row r="81" spans="2:24" x14ac:dyDescent="0.25">
      <c r="B81" s="18"/>
      <c r="C81" s="19"/>
      <c r="D81" s="18"/>
      <c r="E81" s="19"/>
      <c r="F81" s="19"/>
      <c r="G81" s="33"/>
      <c r="H81" s="33"/>
      <c r="I81" s="33"/>
      <c r="J81" s="33"/>
      <c r="K81" s="33"/>
      <c r="L81" s="19"/>
      <c r="M81" s="19"/>
      <c r="N81" s="33"/>
      <c r="O81" s="33"/>
      <c r="P81" s="33"/>
      <c r="Q81" s="33"/>
      <c r="R81" s="33"/>
      <c r="S81" s="19"/>
      <c r="T81" s="33"/>
      <c r="U81" s="33"/>
      <c r="V81" s="33"/>
      <c r="W81" s="33"/>
      <c r="X81" s="33"/>
    </row>
    <row r="82" spans="2:24" x14ac:dyDescent="0.25">
      <c r="B82" s="18"/>
      <c r="C82" s="25"/>
      <c r="D82" s="26"/>
      <c r="E82" s="19"/>
      <c r="F82" s="19"/>
      <c r="G82" s="54"/>
      <c r="H82" s="19"/>
      <c r="I82" s="19"/>
      <c r="J82" s="33"/>
      <c r="K82" s="33"/>
      <c r="L82" s="19"/>
      <c r="M82" s="19"/>
      <c r="N82" s="54"/>
      <c r="O82" s="19"/>
      <c r="P82" s="19"/>
      <c r="Q82" s="33"/>
      <c r="R82" s="33"/>
      <c r="S82" s="19"/>
      <c r="T82" s="54"/>
      <c r="U82" s="19"/>
      <c r="V82" s="19"/>
      <c r="W82" s="54"/>
      <c r="X82" s="54"/>
    </row>
    <row r="83" spans="2:24" x14ac:dyDescent="0.25">
      <c r="B83" s="19"/>
      <c r="C83" s="19"/>
      <c r="D83" s="18"/>
      <c r="E83" s="18"/>
      <c r="F83" s="19"/>
      <c r="G83" s="18"/>
      <c r="H83" s="18"/>
      <c r="I83" s="18"/>
      <c r="J83" s="18"/>
      <c r="K83" s="18"/>
      <c r="L83" s="19"/>
      <c r="M83" s="19"/>
      <c r="N83" s="18"/>
      <c r="O83" s="18"/>
      <c r="P83" s="18"/>
      <c r="Q83" s="18"/>
      <c r="R83" s="18"/>
      <c r="S83" s="19"/>
      <c r="T83" s="18"/>
      <c r="U83" s="18"/>
      <c r="V83" s="18"/>
      <c r="W83" s="26"/>
      <c r="X83" s="18"/>
    </row>
    <row r="84" spans="2:24" x14ac:dyDescent="0.25">
      <c r="B84" s="19"/>
      <c r="C84" s="19"/>
      <c r="D84" s="18"/>
      <c r="E84" s="19"/>
      <c r="F84" s="19"/>
      <c r="G84" s="24"/>
      <c r="H84" s="24"/>
      <c r="I84" s="24"/>
      <c r="J84" s="28"/>
      <c r="K84" s="24"/>
      <c r="L84" s="24"/>
      <c r="M84" s="24"/>
      <c r="N84" s="24"/>
      <c r="O84" s="24"/>
      <c r="P84" s="24"/>
      <c r="Q84" s="28"/>
      <c r="R84" s="29"/>
      <c r="S84" s="24"/>
      <c r="T84" s="24"/>
      <c r="U84" s="24"/>
      <c r="V84" s="24"/>
      <c r="W84" s="28"/>
      <c r="X84" s="24"/>
    </row>
    <row r="85" spans="2:24" x14ac:dyDescent="0.25">
      <c r="B85" s="19"/>
      <c r="C85" s="19"/>
      <c r="D85" s="18"/>
      <c r="E85" s="19"/>
      <c r="F85" s="19"/>
      <c r="G85" s="24"/>
      <c r="H85" s="24"/>
      <c r="I85" s="24"/>
      <c r="J85" s="28"/>
      <c r="K85" s="24"/>
      <c r="L85" s="24"/>
      <c r="M85" s="24"/>
      <c r="N85" s="24"/>
      <c r="O85" s="24"/>
      <c r="P85" s="24"/>
      <c r="Q85" s="28"/>
      <c r="R85" s="29"/>
      <c r="S85" s="24"/>
      <c r="T85" s="24"/>
      <c r="U85" s="24"/>
      <c r="V85" s="24"/>
      <c r="W85" s="28"/>
      <c r="X85" s="24"/>
    </row>
    <row r="86" spans="2:24" x14ac:dyDescent="0.25">
      <c r="B86" s="19"/>
      <c r="C86" s="19"/>
      <c r="D86" s="18"/>
      <c r="E86" s="19"/>
      <c r="F86" s="19"/>
      <c r="G86" s="24"/>
      <c r="H86" s="24"/>
      <c r="I86" s="24"/>
      <c r="J86" s="28"/>
      <c r="K86" s="28"/>
      <c r="L86" s="24"/>
      <c r="M86" s="24"/>
      <c r="N86" s="24"/>
      <c r="O86" s="24"/>
      <c r="P86" s="24"/>
      <c r="Q86" s="28"/>
      <c r="R86" s="28"/>
      <c r="S86" s="24"/>
      <c r="T86" s="24"/>
      <c r="U86" s="24"/>
      <c r="V86" s="24"/>
      <c r="W86" s="28"/>
      <c r="X86" s="28"/>
    </row>
    <row r="87" spans="2:24" x14ac:dyDescent="0.25">
      <c r="B87" s="19"/>
      <c r="C87" s="19"/>
      <c r="D87" s="18"/>
      <c r="E87" s="19"/>
      <c r="F87" s="19"/>
      <c r="G87" s="24"/>
      <c r="H87" s="24"/>
      <c r="I87" s="24"/>
      <c r="J87" s="28"/>
      <c r="K87" s="28"/>
      <c r="L87" s="24"/>
      <c r="M87" s="24"/>
      <c r="N87" s="24"/>
      <c r="O87" s="24"/>
      <c r="P87" s="24"/>
      <c r="Q87" s="28"/>
      <c r="R87" s="28"/>
      <c r="S87" s="24"/>
      <c r="T87" s="24"/>
      <c r="U87" s="24"/>
      <c r="V87" s="24"/>
      <c r="W87" s="28"/>
      <c r="X87" s="28"/>
    </row>
    <row r="88" spans="2:24" x14ac:dyDescent="0.25">
      <c r="B88" s="19"/>
      <c r="C88" s="19"/>
      <c r="D88" s="18"/>
      <c r="E88" s="30"/>
      <c r="F88" s="19"/>
      <c r="G88" s="24"/>
      <c r="H88" s="24"/>
      <c r="I88" s="24"/>
      <c r="J88" s="28"/>
      <c r="K88" s="28"/>
      <c r="L88" s="24"/>
      <c r="M88" s="24"/>
      <c r="N88" s="24"/>
      <c r="O88" s="24"/>
      <c r="P88" s="24"/>
      <c r="Q88" s="28"/>
      <c r="R88" s="28"/>
      <c r="S88" s="24"/>
      <c r="T88" s="24"/>
      <c r="U88" s="24"/>
      <c r="V88" s="24"/>
      <c r="W88" s="28"/>
      <c r="X88" s="28"/>
    </row>
    <row r="89" spans="2:24" x14ac:dyDescent="0.25">
      <c r="B89" s="19"/>
      <c r="C89" s="19"/>
      <c r="D89" s="18"/>
      <c r="E89" s="19"/>
      <c r="F89" s="19"/>
      <c r="G89" s="24"/>
      <c r="H89" s="24"/>
      <c r="I89" s="24"/>
      <c r="J89" s="28"/>
      <c r="K89" s="28"/>
      <c r="L89" s="24"/>
      <c r="M89" s="24"/>
      <c r="N89" s="24"/>
      <c r="O89" s="24"/>
      <c r="P89" s="24"/>
      <c r="Q89" s="28"/>
      <c r="R89" s="28"/>
      <c r="S89" s="24"/>
      <c r="T89" s="24"/>
      <c r="U89" s="24"/>
      <c r="V89" s="24"/>
      <c r="W89" s="28"/>
      <c r="X89" s="28"/>
    </row>
    <row r="90" spans="2:24" x14ac:dyDescent="0.25">
      <c r="B90" s="19"/>
      <c r="C90" s="19"/>
      <c r="D90" s="18"/>
      <c r="E90" s="19"/>
      <c r="F90" s="19"/>
      <c r="G90" s="24"/>
      <c r="H90" s="24"/>
      <c r="I90" s="24"/>
      <c r="J90" s="28"/>
      <c r="K90" s="28"/>
      <c r="L90" s="24"/>
      <c r="M90" s="24"/>
      <c r="N90" s="24"/>
      <c r="O90" s="24"/>
      <c r="P90" s="24"/>
      <c r="Q90" s="28"/>
      <c r="R90" s="28"/>
      <c r="S90" s="24"/>
      <c r="T90" s="24"/>
      <c r="U90" s="24"/>
      <c r="V90" s="24"/>
      <c r="W90" s="28"/>
      <c r="X90" s="28"/>
    </row>
    <row r="91" spans="2:24" x14ac:dyDescent="0.25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</row>
    <row r="92" spans="2:24" x14ac:dyDescent="0.25">
      <c r="B92" s="18"/>
      <c r="C92" s="19"/>
      <c r="D92" s="18"/>
      <c r="E92" s="19"/>
      <c r="F92" s="19"/>
      <c r="G92" s="33"/>
      <c r="H92" s="33"/>
      <c r="I92" s="33"/>
      <c r="J92" s="33"/>
      <c r="K92" s="33"/>
      <c r="L92" s="19"/>
      <c r="M92" s="19"/>
      <c r="N92" s="33"/>
      <c r="O92" s="33"/>
      <c r="P92" s="33"/>
      <c r="Q92" s="33"/>
      <c r="R92" s="33"/>
      <c r="S92" s="19"/>
      <c r="T92" s="33"/>
      <c r="U92" s="33"/>
      <c r="V92" s="33"/>
      <c r="W92" s="33"/>
      <c r="X92" s="33"/>
    </row>
    <row r="93" spans="2:24" x14ac:dyDescent="0.25">
      <c r="B93" s="18"/>
      <c r="C93" s="25"/>
      <c r="D93" s="26"/>
      <c r="E93" s="19"/>
      <c r="F93" s="19"/>
      <c r="G93" s="54"/>
      <c r="H93" s="19"/>
      <c r="I93" s="19"/>
      <c r="J93" s="33"/>
      <c r="K93" s="33"/>
      <c r="L93" s="19"/>
      <c r="M93" s="19"/>
      <c r="N93" s="54"/>
      <c r="O93" s="19"/>
      <c r="P93" s="19"/>
      <c r="Q93" s="33"/>
      <c r="R93" s="33"/>
      <c r="S93" s="19"/>
      <c r="T93" s="54"/>
      <c r="U93" s="19"/>
      <c r="V93" s="19"/>
      <c r="W93" s="54"/>
      <c r="X93" s="54"/>
    </row>
    <row r="94" spans="2:24" x14ac:dyDescent="0.25">
      <c r="B94" s="19"/>
      <c r="C94" s="19"/>
      <c r="D94" s="18"/>
      <c r="E94" s="18"/>
      <c r="F94" s="19"/>
      <c r="G94" s="18"/>
      <c r="H94" s="18"/>
      <c r="I94" s="18"/>
      <c r="J94" s="18"/>
      <c r="K94" s="18"/>
      <c r="L94" s="19"/>
      <c r="M94" s="19"/>
      <c r="N94" s="18"/>
      <c r="O94" s="18"/>
      <c r="P94" s="18"/>
      <c r="Q94" s="18"/>
      <c r="R94" s="18"/>
      <c r="S94" s="19"/>
      <c r="T94" s="18"/>
      <c r="U94" s="18"/>
      <c r="V94" s="18"/>
      <c r="W94" s="26"/>
      <c r="X94" s="18"/>
    </row>
    <row r="95" spans="2:24" x14ac:dyDescent="0.25">
      <c r="B95" s="19"/>
      <c r="C95" s="19"/>
      <c r="D95" s="18"/>
      <c r="E95" s="19"/>
      <c r="F95" s="19"/>
      <c r="G95" s="24"/>
      <c r="H95" s="24"/>
      <c r="I95" s="24"/>
      <c r="J95" s="28"/>
      <c r="K95" s="29"/>
      <c r="L95" s="24"/>
      <c r="M95" s="24"/>
      <c r="N95" s="24"/>
      <c r="O95" s="24"/>
      <c r="P95" s="24"/>
      <c r="Q95" s="28"/>
      <c r="R95" s="29"/>
      <c r="S95" s="24"/>
      <c r="T95" s="24"/>
      <c r="U95" s="24"/>
      <c r="V95" s="24"/>
      <c r="W95" s="28"/>
      <c r="X95" s="29"/>
    </row>
    <row r="96" spans="2:24" x14ac:dyDescent="0.25">
      <c r="B96" s="19"/>
      <c r="C96" s="19"/>
      <c r="D96" s="18"/>
      <c r="E96" s="19"/>
      <c r="F96" s="19"/>
      <c r="G96" s="24"/>
      <c r="H96" s="24"/>
      <c r="I96" s="24"/>
      <c r="J96" s="28"/>
      <c r="K96" s="29"/>
      <c r="L96" s="24"/>
      <c r="M96" s="24"/>
      <c r="N96" s="24"/>
      <c r="O96" s="24"/>
      <c r="P96" s="24"/>
      <c r="Q96" s="28"/>
      <c r="R96" s="29"/>
      <c r="S96" s="24"/>
      <c r="T96" s="24"/>
      <c r="U96" s="24"/>
      <c r="V96" s="24"/>
      <c r="W96" s="28"/>
      <c r="X96" s="29"/>
    </row>
    <row r="97" spans="2:24" x14ac:dyDescent="0.25">
      <c r="B97" s="19"/>
      <c r="C97" s="19"/>
      <c r="D97" s="18"/>
      <c r="E97" s="19"/>
      <c r="F97" s="19"/>
      <c r="G97" s="24"/>
      <c r="H97" s="24"/>
      <c r="I97" s="24"/>
      <c r="J97" s="28"/>
      <c r="K97" s="29"/>
      <c r="L97" s="24"/>
      <c r="M97" s="24"/>
      <c r="N97" s="24"/>
      <c r="O97" s="24"/>
      <c r="P97" s="24"/>
      <c r="Q97" s="28"/>
      <c r="R97" s="29"/>
      <c r="S97" s="24"/>
      <c r="T97" s="24"/>
      <c r="U97" s="24"/>
      <c r="V97" s="24"/>
      <c r="W97" s="28"/>
      <c r="X97" s="29"/>
    </row>
    <row r="98" spans="2:24" x14ac:dyDescent="0.25">
      <c r="B98" s="19"/>
      <c r="C98" s="19"/>
      <c r="D98" s="18"/>
      <c r="E98" s="19"/>
      <c r="F98" s="19"/>
      <c r="G98" s="24"/>
      <c r="H98" s="24"/>
      <c r="I98" s="24"/>
      <c r="J98" s="28"/>
      <c r="K98" s="28"/>
      <c r="L98" s="24"/>
      <c r="M98" s="24"/>
      <c r="N98" s="24"/>
      <c r="O98" s="24"/>
      <c r="P98" s="24"/>
      <c r="Q98" s="28"/>
      <c r="R98" s="28"/>
      <c r="S98" s="24"/>
      <c r="T98" s="24"/>
      <c r="U98" s="24"/>
      <c r="V98" s="24"/>
      <c r="W98" s="28"/>
      <c r="X98" s="28"/>
    </row>
    <row r="99" spans="2:24" x14ac:dyDescent="0.25">
      <c r="B99" s="19"/>
      <c r="C99" s="19"/>
      <c r="D99" s="18"/>
      <c r="E99" s="30"/>
      <c r="F99" s="19"/>
      <c r="G99" s="24"/>
      <c r="H99" s="24"/>
      <c r="I99" s="24"/>
      <c r="J99" s="28"/>
      <c r="K99" s="29"/>
      <c r="L99" s="24"/>
      <c r="M99" s="24"/>
      <c r="N99" s="24"/>
      <c r="O99" s="24"/>
      <c r="P99" s="24"/>
      <c r="Q99" s="28"/>
      <c r="R99" s="29"/>
      <c r="S99" s="24"/>
      <c r="T99" s="24"/>
      <c r="U99" s="24"/>
      <c r="V99" s="24"/>
      <c r="W99" s="28"/>
      <c r="X99" s="29"/>
    </row>
    <row r="100" spans="2:24" x14ac:dyDescent="0.25">
      <c r="B100" s="19"/>
      <c r="C100" s="19"/>
      <c r="D100" s="18"/>
      <c r="E100" s="19"/>
      <c r="F100" s="19"/>
      <c r="G100" s="24"/>
      <c r="H100" s="24"/>
      <c r="I100" s="24"/>
      <c r="J100" s="28"/>
      <c r="K100" s="29"/>
      <c r="L100" s="24"/>
      <c r="M100" s="24"/>
      <c r="N100" s="24"/>
      <c r="O100" s="24"/>
      <c r="P100" s="24"/>
      <c r="Q100" s="28"/>
      <c r="R100" s="29"/>
      <c r="S100" s="24"/>
      <c r="T100" s="24"/>
      <c r="U100" s="24"/>
      <c r="V100" s="24"/>
      <c r="W100" s="28"/>
      <c r="X100" s="29"/>
    </row>
    <row r="101" spans="2:24" x14ac:dyDescent="0.25">
      <c r="J101" s="10"/>
      <c r="K101" s="10"/>
      <c r="Q101" s="13"/>
      <c r="R101" s="13"/>
      <c r="W101" s="13"/>
      <c r="X101" s="13"/>
    </row>
    <row r="125" spans="8:20" x14ac:dyDescent="0.25">
      <c r="T125" s="11"/>
    </row>
    <row r="127" spans="8:20" x14ac:dyDescent="0.25">
      <c r="H127" s="11"/>
    </row>
  </sheetData>
  <mergeCells count="20">
    <mergeCell ref="G33:K33"/>
    <mergeCell ref="N33:R33"/>
    <mergeCell ref="T33:X33"/>
    <mergeCell ref="J34:K34"/>
    <mergeCell ref="Q34:R34"/>
    <mergeCell ref="G5:K5"/>
    <mergeCell ref="N5:R5"/>
    <mergeCell ref="T5:X5"/>
    <mergeCell ref="J6:K6"/>
    <mergeCell ref="Q6:R6"/>
    <mergeCell ref="G18:K18"/>
    <mergeCell ref="N18:R18"/>
    <mergeCell ref="T18:X18"/>
    <mergeCell ref="J19:K19"/>
    <mergeCell ref="Q19:R19"/>
    <mergeCell ref="J49:K49"/>
    <mergeCell ref="Q49:R49"/>
    <mergeCell ref="G48:K48"/>
    <mergeCell ref="N48:R48"/>
    <mergeCell ref="T48:X4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F6D90-AE9A-49C9-843B-D21395F38681}">
  <dimension ref="A2:U56"/>
  <sheetViews>
    <sheetView topLeftCell="A13" workbookViewId="0">
      <selection activeCell="A36" sqref="A36"/>
    </sheetView>
  </sheetViews>
  <sheetFormatPr defaultColWidth="9.140625" defaultRowHeight="15" x14ac:dyDescent="0.25"/>
  <cols>
    <col min="1" max="16384" width="9.140625" style="11"/>
  </cols>
  <sheetData>
    <row r="2" spans="1:21" x14ac:dyDescent="0.25">
      <c r="B2" s="37" t="s">
        <v>27</v>
      </c>
      <c r="I2" s="37" t="s">
        <v>57</v>
      </c>
    </row>
    <row r="3" spans="1:21" x14ac:dyDescent="0.25">
      <c r="D3" s="78" t="s">
        <v>30</v>
      </c>
      <c r="E3" s="78"/>
      <c r="F3" s="78"/>
      <c r="G3" s="78"/>
      <c r="H3" s="78"/>
      <c r="I3" s="77" t="s">
        <v>31</v>
      </c>
      <c r="J3" s="77"/>
      <c r="K3" s="77"/>
      <c r="L3" s="77"/>
      <c r="M3" s="77"/>
      <c r="N3" s="76" t="s">
        <v>32</v>
      </c>
      <c r="O3" s="76"/>
      <c r="P3" s="76"/>
      <c r="Q3" s="76"/>
      <c r="R3" s="76"/>
    </row>
    <row r="4" spans="1:21" x14ac:dyDescent="0.25">
      <c r="A4" s="37" t="s">
        <v>7</v>
      </c>
      <c r="B4" s="37" t="s">
        <v>8</v>
      </c>
      <c r="E4" s="37" t="s">
        <v>9</v>
      </c>
      <c r="F4" s="37" t="s">
        <v>10</v>
      </c>
      <c r="G4" s="37"/>
      <c r="H4" s="37"/>
      <c r="J4" s="37" t="s">
        <v>9</v>
      </c>
      <c r="K4" s="37" t="s">
        <v>10</v>
      </c>
      <c r="L4" s="37"/>
      <c r="M4" s="37"/>
      <c r="O4" s="32" t="s">
        <v>9</v>
      </c>
      <c r="P4" s="37" t="s">
        <v>10</v>
      </c>
      <c r="S4" s="10"/>
    </row>
    <row r="5" spans="1:21" x14ac:dyDescent="0.25">
      <c r="A5" s="37" t="s">
        <v>11</v>
      </c>
      <c r="B5" s="11">
        <v>5</v>
      </c>
      <c r="E5" s="11">
        <v>3616.3775320596983</v>
      </c>
      <c r="F5" s="11">
        <v>1735.3545313696911</v>
      </c>
      <c r="J5" s="11">
        <v>842.36074002860255</v>
      </c>
      <c r="K5" s="11">
        <v>404.21513359649612</v>
      </c>
      <c r="O5" s="11">
        <v>490.63395701999855</v>
      </c>
      <c r="P5" s="11">
        <v>235.43555754637916</v>
      </c>
      <c r="S5" s="10"/>
      <c r="T5" s="10"/>
    </row>
    <row r="6" spans="1:21" x14ac:dyDescent="0.25">
      <c r="A6" s="37" t="s">
        <v>12</v>
      </c>
      <c r="B6" s="11">
        <v>74</v>
      </c>
      <c r="E6" s="11">
        <v>3937.8854542413428</v>
      </c>
      <c r="F6" s="11">
        <v>1336.8290645077968</v>
      </c>
      <c r="J6" s="11">
        <v>917.24939555560422</v>
      </c>
      <c r="K6" s="11">
        <v>311.38682565289577</v>
      </c>
      <c r="O6" s="11">
        <v>534.25293835562707</v>
      </c>
      <c r="P6" s="11">
        <v>181.36760555665865</v>
      </c>
      <c r="S6" s="10"/>
      <c r="T6" s="10"/>
    </row>
    <row r="7" spans="1:21" x14ac:dyDescent="0.25">
      <c r="A7" s="37" t="s">
        <v>13</v>
      </c>
      <c r="B7" s="11">
        <v>94</v>
      </c>
      <c r="E7" s="11">
        <v>7451.1959342950367</v>
      </c>
      <c r="F7" s="11">
        <v>2678.8013009121364</v>
      </c>
      <c r="J7" s="11">
        <v>1735.6027863983056</v>
      </c>
      <c r="K7" s="11">
        <v>623.97164737958337</v>
      </c>
      <c r="O7" s="11">
        <v>1010.9037879384329</v>
      </c>
      <c r="P7" s="11">
        <v>363.43298526912696</v>
      </c>
      <c r="S7" s="10"/>
      <c r="T7" s="10"/>
    </row>
    <row r="8" spans="1:21" x14ac:dyDescent="0.25">
      <c r="A8" s="37" t="s">
        <v>14</v>
      </c>
      <c r="B8" s="11">
        <v>893</v>
      </c>
      <c r="E8" s="11">
        <v>9844.8244713573822</v>
      </c>
      <c r="F8" s="11">
        <v>3572.8052401143059</v>
      </c>
      <c r="J8" s="11">
        <v>2293.1493057975536</v>
      </c>
      <c r="K8" s="11">
        <v>832.21147110896743</v>
      </c>
      <c r="O8" s="11">
        <v>1335.6473829762535</v>
      </c>
      <c r="P8" s="11">
        <v>484.72250396408958</v>
      </c>
      <c r="S8" s="10"/>
      <c r="T8" s="10"/>
    </row>
    <row r="9" spans="1:21" x14ac:dyDescent="0.25">
      <c r="A9" s="37" t="s">
        <v>15</v>
      </c>
      <c r="B9" s="11">
        <v>75</v>
      </c>
      <c r="E9" s="11">
        <v>11033.706139608512</v>
      </c>
      <c r="F9" s="11">
        <v>3067.757531753391</v>
      </c>
      <c r="J9" s="11">
        <v>2570.0748294731893</v>
      </c>
      <c r="K9" s="11">
        <v>714.57099867678301</v>
      </c>
      <c r="O9" s="11">
        <v>1496.9429645772805</v>
      </c>
      <c r="P9" s="11">
        <v>416.20267896230786</v>
      </c>
      <c r="S9" s="10"/>
    </row>
    <row r="10" spans="1:21" x14ac:dyDescent="0.25">
      <c r="A10" s="37" t="s">
        <v>16</v>
      </c>
      <c r="B10" s="11">
        <v>53</v>
      </c>
      <c r="E10" s="11">
        <v>13371.728092283589</v>
      </c>
      <c r="F10" s="11">
        <v>3852.9595181800214</v>
      </c>
      <c r="J10" s="11">
        <v>3114.6689391311411</v>
      </c>
      <c r="K10" s="11">
        <v>897.46764608007084</v>
      </c>
      <c r="O10" s="11">
        <v>1814.142414046149</v>
      </c>
      <c r="P10" s="11">
        <v>522.73103620521488</v>
      </c>
    </row>
    <row r="11" spans="1:21" x14ac:dyDescent="0.25">
      <c r="C11" s="37"/>
      <c r="D11" s="37"/>
      <c r="E11" s="37"/>
      <c r="F11" s="37"/>
      <c r="G11" s="37"/>
      <c r="J11" s="37"/>
      <c r="K11" s="37"/>
      <c r="L11" s="37"/>
      <c r="M11" s="37"/>
      <c r="O11" s="37"/>
      <c r="Q11" s="37"/>
      <c r="R11" s="37"/>
      <c r="S11" s="32"/>
      <c r="T11" s="37"/>
    </row>
    <row r="12" spans="1:21" x14ac:dyDescent="0.25">
      <c r="F12" s="22"/>
      <c r="M12" s="10"/>
      <c r="N12" s="12"/>
      <c r="S12" s="10"/>
    </row>
    <row r="13" spans="1:21" x14ac:dyDescent="0.25">
      <c r="A13" s="37" t="s">
        <v>28</v>
      </c>
      <c r="F13" s="22"/>
      <c r="G13" s="10"/>
      <c r="M13" s="10"/>
      <c r="N13" s="10"/>
      <c r="S13" s="10"/>
      <c r="T13" s="10"/>
    </row>
    <row r="14" spans="1:21" x14ac:dyDescent="0.25">
      <c r="D14" s="78" t="s">
        <v>30</v>
      </c>
      <c r="E14" s="78"/>
      <c r="F14" s="78"/>
      <c r="G14" s="78"/>
      <c r="H14" s="78"/>
      <c r="I14" s="77" t="s">
        <v>31</v>
      </c>
      <c r="J14" s="77"/>
      <c r="K14" s="77"/>
      <c r="L14" s="77"/>
      <c r="M14" s="77"/>
      <c r="N14" s="76" t="s">
        <v>32</v>
      </c>
      <c r="O14" s="76"/>
      <c r="P14" s="76"/>
      <c r="Q14" s="76"/>
      <c r="R14" s="76"/>
      <c r="S14" s="10"/>
      <c r="T14" s="10"/>
    </row>
    <row r="15" spans="1:21" x14ac:dyDescent="0.25">
      <c r="A15" s="37" t="s">
        <v>7</v>
      </c>
      <c r="B15" s="37" t="s">
        <v>8</v>
      </c>
      <c r="E15" s="37" t="s">
        <v>9</v>
      </c>
      <c r="F15" s="37" t="s">
        <v>10</v>
      </c>
      <c r="J15" s="37" t="s">
        <v>9</v>
      </c>
      <c r="K15" s="37" t="s">
        <v>10</v>
      </c>
      <c r="N15" s="10"/>
      <c r="O15" s="32" t="s">
        <v>9</v>
      </c>
      <c r="P15" s="37" t="s">
        <v>10</v>
      </c>
      <c r="S15" s="10"/>
      <c r="T15" s="10"/>
    </row>
    <row r="16" spans="1:21" x14ac:dyDescent="0.25">
      <c r="A16" s="37" t="s">
        <v>19</v>
      </c>
      <c r="B16" s="11">
        <v>1</v>
      </c>
      <c r="D16" s="10"/>
      <c r="E16" s="11">
        <v>2718.2184351234059</v>
      </c>
      <c r="F16" s="11">
        <v>2718.2184351234059</v>
      </c>
      <c r="G16" s="12"/>
      <c r="H16" s="10"/>
      <c r="J16" s="11">
        <v>633.15262438284321</v>
      </c>
      <c r="K16" s="11">
        <v>633.15262438284321</v>
      </c>
      <c r="N16" s="37"/>
      <c r="O16" s="11">
        <v>368.78045888201586</v>
      </c>
      <c r="P16" s="11">
        <v>368.78045888201586</v>
      </c>
      <c r="Q16" s="37"/>
      <c r="R16" s="37"/>
      <c r="S16" s="37"/>
      <c r="T16" s="32"/>
      <c r="U16" s="37"/>
    </row>
    <row r="17" spans="1:21" x14ac:dyDescent="0.25">
      <c r="A17" s="37" t="s">
        <v>11</v>
      </c>
      <c r="B17" s="11">
        <v>19</v>
      </c>
      <c r="D17" s="10"/>
      <c r="E17" s="11">
        <v>2665.3435357686344</v>
      </c>
      <c r="F17" s="11">
        <v>753.80477113055008</v>
      </c>
      <c r="H17" s="10"/>
      <c r="J17" s="11">
        <v>620.8369652976146</v>
      </c>
      <c r="K17" s="11">
        <v>175.58368610900982</v>
      </c>
      <c r="N17" s="10"/>
      <c r="O17" s="11">
        <v>361.60719345141314</v>
      </c>
      <c r="P17" s="11">
        <v>102.26826731309571</v>
      </c>
      <c r="T17" s="10"/>
      <c r="U17" s="12"/>
    </row>
    <row r="18" spans="1:21" x14ac:dyDescent="0.25">
      <c r="A18" s="37" t="s">
        <v>12</v>
      </c>
      <c r="B18" s="11">
        <v>136</v>
      </c>
      <c r="D18" s="10"/>
      <c r="E18" s="11">
        <v>5224.3930059024915</v>
      </c>
      <c r="F18" s="11">
        <v>2088.682484666153</v>
      </c>
      <c r="G18" s="10"/>
      <c r="H18" s="10"/>
      <c r="I18" s="10"/>
      <c r="J18" s="11">
        <v>1216.9148948979264</v>
      </c>
      <c r="K18" s="11">
        <v>486.51523583010299</v>
      </c>
      <c r="N18" s="10"/>
      <c r="O18" s="11">
        <v>708.79409593735431</v>
      </c>
      <c r="P18" s="11">
        <v>283.37198769038946</v>
      </c>
      <c r="T18" s="10"/>
      <c r="U18" s="10"/>
    </row>
    <row r="19" spans="1:21" x14ac:dyDescent="0.25">
      <c r="A19" s="37" t="s">
        <v>13</v>
      </c>
      <c r="B19" s="11">
        <v>201</v>
      </c>
      <c r="D19" s="10"/>
      <c r="E19" s="11">
        <v>7129.2843063432583</v>
      </c>
      <c r="F19" s="11">
        <v>3244.7855712948663</v>
      </c>
      <c r="G19" s="10"/>
      <c r="H19" s="10"/>
      <c r="I19" s="10"/>
      <c r="J19" s="11">
        <v>1660.6198943835714</v>
      </c>
      <c r="K19" s="11">
        <v>755.8051170896947</v>
      </c>
      <c r="N19" s="10"/>
      <c r="O19" s="11">
        <v>967.23057514183927</v>
      </c>
      <c r="P19" s="11">
        <v>440.21987279554594</v>
      </c>
      <c r="T19" s="10"/>
      <c r="U19" s="10"/>
    </row>
    <row r="20" spans="1:21" x14ac:dyDescent="0.25">
      <c r="A20" s="37" t="s">
        <v>14</v>
      </c>
      <c r="B20" s="11">
        <v>1709</v>
      </c>
      <c r="D20" s="10"/>
      <c r="E20" s="11">
        <v>11033.906666936413</v>
      </c>
      <c r="F20" s="11">
        <v>4366.4863908376647</v>
      </c>
      <c r="G20" s="10"/>
      <c r="H20" s="10"/>
      <c r="I20" s="10"/>
      <c r="J20" s="11">
        <v>2570.121999299105</v>
      </c>
      <c r="K20" s="11">
        <v>1017.0832842300408</v>
      </c>
      <c r="N20" s="10"/>
      <c r="O20" s="11">
        <v>1496.9704229890756</v>
      </c>
      <c r="P20" s="11">
        <v>592.4006598398164</v>
      </c>
      <c r="T20" s="10"/>
      <c r="U20" s="10"/>
    </row>
    <row r="21" spans="1:21" x14ac:dyDescent="0.25">
      <c r="A21" s="37" t="s">
        <v>15</v>
      </c>
      <c r="B21" s="11">
        <v>200</v>
      </c>
      <c r="D21" s="10"/>
      <c r="E21" s="11">
        <v>13217.316048350476</v>
      </c>
      <c r="F21" s="11">
        <v>5265.1656178044705</v>
      </c>
      <c r="G21" s="10"/>
      <c r="H21" s="10"/>
      <c r="I21" s="10"/>
      <c r="J21" s="11">
        <v>3078.7016454640352</v>
      </c>
      <c r="K21" s="11">
        <v>1226.4118271500045</v>
      </c>
      <c r="N21" s="10"/>
      <c r="O21" s="11">
        <v>1793.1932225480955</v>
      </c>
      <c r="P21" s="11">
        <v>714.32592219090634</v>
      </c>
      <c r="T21" s="10"/>
      <c r="U21" s="10"/>
    </row>
    <row r="22" spans="1:21" x14ac:dyDescent="0.25">
      <c r="A22" s="37" t="s">
        <v>16</v>
      </c>
      <c r="B22" s="11">
        <v>140</v>
      </c>
      <c r="D22" s="10"/>
      <c r="E22" s="11">
        <v>12763.737037073643</v>
      </c>
      <c r="F22" s="11">
        <v>5847.0337859408583</v>
      </c>
      <c r="G22" s="10"/>
      <c r="H22" s="10"/>
      <c r="I22" s="10"/>
      <c r="J22" s="11">
        <v>2973.0502492662822</v>
      </c>
      <c r="K22" s="11">
        <v>1361.9465908593274</v>
      </c>
      <c r="N22" s="10"/>
      <c r="O22" s="11">
        <v>1731.6561173604723</v>
      </c>
      <c r="P22" s="11">
        <v>793.26763799771197</v>
      </c>
      <c r="T22" s="10"/>
      <c r="U22" s="10"/>
    </row>
    <row r="24" spans="1:21" x14ac:dyDescent="0.25">
      <c r="D24" s="37"/>
      <c r="E24" s="37"/>
      <c r="F24" s="37"/>
      <c r="G24" s="37"/>
      <c r="H24" s="32"/>
      <c r="I24" s="37"/>
    </row>
    <row r="25" spans="1:21" x14ac:dyDescent="0.25">
      <c r="A25" s="37" t="s">
        <v>58</v>
      </c>
      <c r="D25" s="78" t="s">
        <v>30</v>
      </c>
      <c r="E25" s="78"/>
      <c r="F25" s="78"/>
      <c r="G25" s="78"/>
      <c r="H25" s="78"/>
      <c r="I25" s="77" t="s">
        <v>31</v>
      </c>
      <c r="J25" s="77"/>
      <c r="K25" s="77"/>
      <c r="L25" s="77"/>
      <c r="M25" s="77"/>
      <c r="N25" s="76" t="s">
        <v>32</v>
      </c>
      <c r="O25" s="76"/>
      <c r="P25" s="76"/>
      <c r="Q25" s="76"/>
      <c r="R25" s="76"/>
    </row>
    <row r="26" spans="1:21" x14ac:dyDescent="0.25">
      <c r="A26" s="37" t="s">
        <v>7</v>
      </c>
      <c r="B26" s="37" t="s">
        <v>8</v>
      </c>
      <c r="D26" s="10"/>
      <c r="E26" s="37" t="s">
        <v>9</v>
      </c>
      <c r="F26" s="37" t="s">
        <v>10</v>
      </c>
      <c r="H26" s="10"/>
      <c r="J26" s="37" t="s">
        <v>9</v>
      </c>
      <c r="K26" s="37" t="s">
        <v>10</v>
      </c>
      <c r="O26" s="32" t="s">
        <v>9</v>
      </c>
      <c r="P26" s="37" t="s">
        <v>10</v>
      </c>
    </row>
    <row r="27" spans="1:21" x14ac:dyDescent="0.25">
      <c r="A27" s="37" t="s">
        <v>19</v>
      </c>
      <c r="B27" s="11">
        <v>1</v>
      </c>
      <c r="D27" s="14"/>
      <c r="E27" s="11">
        <v>815.46539110018682</v>
      </c>
      <c r="F27" s="11">
        <v>815.46539110018682</v>
      </c>
      <c r="G27" s="10"/>
      <c r="H27" s="10"/>
      <c r="I27" s="10"/>
      <c r="J27" s="11">
        <v>189.94578950604364</v>
      </c>
      <c r="K27" s="11">
        <v>189.94578950604364</v>
      </c>
      <c r="O27" s="11">
        <v>110.63349737476753</v>
      </c>
      <c r="P27" s="11">
        <v>110.63349737476753</v>
      </c>
    </row>
    <row r="28" spans="1:21" x14ac:dyDescent="0.25">
      <c r="A28" s="37" t="s">
        <v>11</v>
      </c>
      <c r="B28" s="11">
        <v>22</v>
      </c>
      <c r="D28" s="14"/>
      <c r="E28" s="11">
        <v>1604.298359190833</v>
      </c>
      <c r="F28" s="11">
        <v>765.80484538902317</v>
      </c>
      <c r="G28" s="10"/>
      <c r="H28" s="10"/>
      <c r="I28" s="10"/>
      <c r="J28" s="11">
        <v>373.68922833071008</v>
      </c>
      <c r="K28" s="11">
        <v>178.37835530088162</v>
      </c>
      <c r="O28" s="11">
        <v>217.6550594929426</v>
      </c>
      <c r="P28" s="11">
        <v>103.8970041162342</v>
      </c>
    </row>
    <row r="29" spans="1:21" x14ac:dyDescent="0.25">
      <c r="A29" s="37" t="s">
        <v>12</v>
      </c>
      <c r="B29" s="11">
        <v>165</v>
      </c>
      <c r="D29" s="14"/>
      <c r="E29" s="11">
        <v>1799.4412436581001</v>
      </c>
      <c r="F29" s="11">
        <v>867.59860183899468</v>
      </c>
      <c r="J29" s="11">
        <v>419.14229296306917</v>
      </c>
      <c r="K29" s="11">
        <v>202.08916610200762</v>
      </c>
      <c r="O29" s="11">
        <v>244.12958975462348</v>
      </c>
      <c r="P29" s="11">
        <v>117.70772060022482</v>
      </c>
    </row>
    <row r="30" spans="1:21" x14ac:dyDescent="0.25">
      <c r="A30" s="37" t="s">
        <v>13</v>
      </c>
      <c r="B30" s="11">
        <v>217</v>
      </c>
      <c r="D30" s="14"/>
      <c r="E30" s="11">
        <v>2998.0933064142991</v>
      </c>
      <c r="F30" s="11">
        <v>1310.2622849138702</v>
      </c>
      <c r="J30" s="11">
        <v>698.34391035586123</v>
      </c>
      <c r="K30" s="11">
        <v>305.1978326209537</v>
      </c>
      <c r="O30" s="11">
        <v>406.75183421546853</v>
      </c>
      <c r="P30" s="11">
        <v>177.76346610555075</v>
      </c>
    </row>
    <row r="31" spans="1:21" x14ac:dyDescent="0.25">
      <c r="A31" s="37" t="s">
        <v>14</v>
      </c>
      <c r="B31" s="11">
        <v>1884</v>
      </c>
      <c r="E31" s="11">
        <v>4151.633701681154</v>
      </c>
      <c r="F31" s="11">
        <v>1885.8160387755026</v>
      </c>
      <c r="J31" s="11">
        <v>967.03744050732678</v>
      </c>
      <c r="K31" s="11">
        <v>439.26210536550963</v>
      </c>
      <c r="O31" s="11">
        <v>563.25268261736744</v>
      </c>
      <c r="P31" s="11">
        <v>255.84935163393308</v>
      </c>
    </row>
    <row r="32" spans="1:21" x14ac:dyDescent="0.25">
      <c r="A32" s="37" t="s">
        <v>15</v>
      </c>
      <c r="B32" s="11">
        <v>233</v>
      </c>
      <c r="E32" s="11">
        <v>4275.4761221518211</v>
      </c>
      <c r="F32" s="11">
        <v>1878.293651156248</v>
      </c>
      <c r="J32" s="11">
        <v>995.88375997028118</v>
      </c>
      <c r="K32" s="11">
        <v>437.51012194801018</v>
      </c>
      <c r="O32" s="11">
        <v>580.05330279756936</v>
      </c>
      <c r="P32" s="11">
        <v>254.82824620041495</v>
      </c>
    </row>
    <row r="33" spans="1:18" x14ac:dyDescent="0.25">
      <c r="A33" s="37" t="s">
        <v>16</v>
      </c>
      <c r="B33" s="11">
        <v>185</v>
      </c>
      <c r="E33" s="11">
        <v>4763.8148241573253</v>
      </c>
      <c r="F33" s="11">
        <v>2134.2794143580895</v>
      </c>
      <c r="J33" s="11">
        <v>1109.6319897412332</v>
      </c>
      <c r="K33" s="11">
        <v>497.13629151844378</v>
      </c>
      <c r="O33" s="11">
        <v>646.30608625433501</v>
      </c>
      <c r="P33" s="11">
        <v>289.55824593884796</v>
      </c>
    </row>
    <row r="36" spans="1:18" x14ac:dyDescent="0.25">
      <c r="A36" s="37" t="s">
        <v>59</v>
      </c>
      <c r="D36" s="78" t="s">
        <v>30</v>
      </c>
      <c r="E36" s="78"/>
      <c r="F36" s="78"/>
      <c r="G36" s="78"/>
      <c r="H36" s="78"/>
      <c r="I36" s="77" t="s">
        <v>31</v>
      </c>
      <c r="J36" s="77"/>
      <c r="K36" s="77"/>
      <c r="L36" s="77"/>
      <c r="M36" s="77"/>
      <c r="N36" s="76" t="s">
        <v>32</v>
      </c>
      <c r="O36" s="76"/>
      <c r="P36" s="76"/>
      <c r="Q36" s="76"/>
      <c r="R36" s="76"/>
    </row>
    <row r="37" spans="1:18" x14ac:dyDescent="0.25">
      <c r="A37" s="37" t="s">
        <v>7</v>
      </c>
      <c r="B37" s="37" t="s">
        <v>8</v>
      </c>
      <c r="E37" s="37" t="s">
        <v>9</v>
      </c>
      <c r="F37" s="37" t="s">
        <v>10</v>
      </c>
      <c r="J37" s="37" t="s">
        <v>9</v>
      </c>
      <c r="K37" s="37" t="s">
        <v>10</v>
      </c>
      <c r="O37" s="32" t="s">
        <v>9</v>
      </c>
      <c r="P37" s="37" t="s">
        <v>10</v>
      </c>
    </row>
    <row r="38" spans="1:18" x14ac:dyDescent="0.25">
      <c r="A38" s="37" t="s">
        <v>19</v>
      </c>
      <c r="B38" s="11">
        <v>1</v>
      </c>
      <c r="E38" s="11">
        <v>2388.1266713779601</v>
      </c>
      <c r="F38" s="11">
        <v>2388.1266713779601</v>
      </c>
      <c r="G38" s="10"/>
      <c r="H38" s="12"/>
      <c r="I38" s="10"/>
      <c r="J38" s="11">
        <v>556.26427456804436</v>
      </c>
      <c r="K38" s="11">
        <v>556.26427456804436</v>
      </c>
      <c r="L38" s="12"/>
      <c r="O38" s="11">
        <v>323.99709148454338</v>
      </c>
      <c r="P38" s="11">
        <v>323.99709148454338</v>
      </c>
    </row>
    <row r="39" spans="1:18" x14ac:dyDescent="0.25">
      <c r="A39" s="37" t="s">
        <v>11</v>
      </c>
      <c r="B39" s="11">
        <v>22</v>
      </c>
      <c r="E39" s="11">
        <v>1789.23826227371</v>
      </c>
      <c r="F39" s="11">
        <v>892.75811898275526</v>
      </c>
      <c r="G39" s="10"/>
      <c r="H39" s="12"/>
      <c r="I39" s="10"/>
      <c r="J39" s="11">
        <v>416.76619709213924</v>
      </c>
      <c r="K39" s="11">
        <v>207.9505897724404</v>
      </c>
      <c r="L39" s="12"/>
      <c r="O39" s="11">
        <v>242.74528828341138</v>
      </c>
      <c r="P39" s="11">
        <v>121.12007803974764</v>
      </c>
    </row>
    <row r="40" spans="1:18" x14ac:dyDescent="0.25">
      <c r="A40" s="37" t="s">
        <v>12</v>
      </c>
      <c r="B40" s="11">
        <v>165</v>
      </c>
      <c r="E40" s="11">
        <v>2356.9957260386514</v>
      </c>
      <c r="F40" s="11">
        <v>963.69983632985065</v>
      </c>
      <c r="J40" s="11">
        <v>549.01373185859723</v>
      </c>
      <c r="K40" s="11">
        <v>224.47397421427044</v>
      </c>
      <c r="O40" s="11">
        <v>319.77398613270157</v>
      </c>
      <c r="P40" s="11">
        <v>130.74544879538587</v>
      </c>
    </row>
    <row r="41" spans="1:18" x14ac:dyDescent="0.25">
      <c r="A41" s="37" t="s">
        <v>13</v>
      </c>
      <c r="B41" s="11">
        <v>217</v>
      </c>
      <c r="E41" s="11">
        <v>4672.0439250619902</v>
      </c>
      <c r="F41" s="11">
        <v>2537.160023091094</v>
      </c>
      <c r="J41" s="11">
        <v>1088.2564573763409</v>
      </c>
      <c r="K41" s="11">
        <v>590.97943606556157</v>
      </c>
      <c r="O41" s="11">
        <v>633.85618916411875</v>
      </c>
      <c r="P41" s="11">
        <v>344.21696258361163</v>
      </c>
    </row>
    <row r="42" spans="1:18" x14ac:dyDescent="0.25">
      <c r="A42" s="37" t="s">
        <v>14</v>
      </c>
      <c r="B42" s="11">
        <v>1884</v>
      </c>
      <c r="E42" s="11">
        <v>5574.1821020320513</v>
      </c>
      <c r="F42" s="11">
        <v>2676.2933522505764</v>
      </c>
      <c r="J42" s="11">
        <v>1298.3906380648552</v>
      </c>
      <c r="K42" s="11">
        <v>623.38714620793689</v>
      </c>
      <c r="O42" s="11">
        <v>756.24908983038415</v>
      </c>
      <c r="P42" s="11">
        <v>363.09221450535637</v>
      </c>
    </row>
    <row r="43" spans="1:18" x14ac:dyDescent="0.25">
      <c r="A43" s="37" t="s">
        <v>15</v>
      </c>
      <c r="B43" s="11">
        <v>233</v>
      </c>
      <c r="E43" s="11">
        <v>5453.0218480978237</v>
      </c>
      <c r="F43" s="11">
        <v>2559.8605991579839</v>
      </c>
      <c r="J43" s="11">
        <v>1270.1684310553496</v>
      </c>
      <c r="K43" s="11">
        <v>596.2668404112768</v>
      </c>
      <c r="O43" s="11">
        <v>739.81168612880094</v>
      </c>
      <c r="P43" s="11">
        <v>347.2966221891009</v>
      </c>
    </row>
    <row r="44" spans="1:18" x14ac:dyDescent="0.25">
      <c r="A44" s="37" t="s">
        <v>16</v>
      </c>
      <c r="B44" s="11">
        <v>185</v>
      </c>
      <c r="E44" s="11">
        <v>5833.3735700470406</v>
      </c>
      <c r="F44" s="11">
        <v>2965.6662909738761</v>
      </c>
      <c r="J44" s="11">
        <v>1358.764879131754</v>
      </c>
      <c r="K44" s="11">
        <v>690.79151030028993</v>
      </c>
      <c r="O44" s="11">
        <v>791.4141230397189</v>
      </c>
      <c r="P44" s="11">
        <v>402.35261268163288</v>
      </c>
    </row>
    <row r="49" spans="7:12" x14ac:dyDescent="0.25">
      <c r="G49" s="37"/>
      <c r="H49" s="37"/>
      <c r="I49" s="37"/>
      <c r="J49" s="37"/>
      <c r="K49" s="32"/>
      <c r="L49" s="37"/>
    </row>
    <row r="50" spans="7:12" x14ac:dyDescent="0.25">
      <c r="G50" s="10"/>
      <c r="H50" s="12"/>
      <c r="I50" s="10"/>
      <c r="J50" s="12"/>
      <c r="K50" s="10"/>
      <c r="L50" s="12"/>
    </row>
    <row r="51" spans="7:12" x14ac:dyDescent="0.25">
      <c r="G51" s="10"/>
      <c r="H51" s="12"/>
      <c r="I51" s="10"/>
      <c r="J51" s="12"/>
      <c r="K51" s="10"/>
      <c r="L51" s="12"/>
    </row>
    <row r="52" spans="7:12" x14ac:dyDescent="0.25">
      <c r="G52" s="10"/>
      <c r="H52" s="10"/>
      <c r="I52" s="10"/>
      <c r="J52" s="10"/>
      <c r="K52" s="10"/>
      <c r="L52" s="10"/>
    </row>
    <row r="53" spans="7:12" x14ac:dyDescent="0.25">
      <c r="G53" s="14"/>
      <c r="H53" s="10"/>
      <c r="I53" s="10"/>
      <c r="J53" s="10"/>
      <c r="K53" s="10"/>
      <c r="L53" s="10"/>
    </row>
    <row r="54" spans="7:12" x14ac:dyDescent="0.25">
      <c r="G54" s="14"/>
      <c r="H54" s="14"/>
      <c r="I54" s="10"/>
      <c r="J54" s="10"/>
      <c r="K54" s="10"/>
      <c r="L54" s="10"/>
    </row>
    <row r="55" spans="7:12" x14ac:dyDescent="0.25">
      <c r="G55" s="14"/>
      <c r="H55" s="10"/>
      <c r="I55" s="10"/>
      <c r="J55" s="10"/>
      <c r="K55" s="10"/>
      <c r="L55" s="10"/>
    </row>
    <row r="56" spans="7:12" x14ac:dyDescent="0.25">
      <c r="G56" s="14"/>
      <c r="H56" s="14"/>
      <c r="I56" s="10"/>
      <c r="J56" s="10"/>
      <c r="K56" s="10"/>
      <c r="L56" s="10"/>
    </row>
  </sheetData>
  <mergeCells count="12">
    <mergeCell ref="D25:H25"/>
    <mergeCell ref="I25:M25"/>
    <mergeCell ref="N25:R25"/>
    <mergeCell ref="D36:H36"/>
    <mergeCell ref="I36:M36"/>
    <mergeCell ref="N36:R36"/>
    <mergeCell ref="D14:H14"/>
    <mergeCell ref="I14:M14"/>
    <mergeCell ref="N14:R14"/>
    <mergeCell ref="D3:H3"/>
    <mergeCell ref="I3:M3"/>
    <mergeCell ref="N3:R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A2073-960B-4069-ABD1-A3BD43AF3FA7}">
  <dimension ref="C1:AP148"/>
  <sheetViews>
    <sheetView topLeftCell="Q1" zoomScale="90" zoomScaleNormal="90" workbookViewId="0">
      <selection activeCell="Z18" sqref="Z18"/>
    </sheetView>
  </sheetViews>
  <sheetFormatPr defaultRowHeight="15" x14ac:dyDescent="0.25"/>
  <cols>
    <col min="40" max="40" width="13.85546875" customWidth="1"/>
    <col min="42" max="42" width="12.28515625" customWidth="1"/>
  </cols>
  <sheetData>
    <row r="1" spans="3:42" x14ac:dyDescent="0.25">
      <c r="Q1" s="1"/>
    </row>
    <row r="2" spans="3:42" x14ac:dyDescent="0.25">
      <c r="Q2" s="1"/>
      <c r="AA2" s="1"/>
      <c r="AB2" s="1"/>
    </row>
    <row r="3" spans="3:42" x14ac:dyDescent="0.25">
      <c r="Q3" s="1"/>
      <c r="U3" s="19"/>
      <c r="V3" s="19"/>
      <c r="W3" s="19"/>
      <c r="X3" s="19"/>
      <c r="Y3" s="19"/>
      <c r="Z3" s="19"/>
      <c r="AA3" s="18"/>
      <c r="AB3" s="18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</row>
    <row r="4" spans="3:42" x14ac:dyDescent="0.25">
      <c r="C4" s="43" t="s">
        <v>27</v>
      </c>
      <c r="D4" s="44"/>
      <c r="E4" s="72" t="s">
        <v>21</v>
      </c>
      <c r="F4" s="72"/>
      <c r="G4" s="72"/>
      <c r="H4" s="72"/>
      <c r="I4" s="72"/>
      <c r="Q4" s="1"/>
      <c r="U4" s="19"/>
      <c r="V4" s="18"/>
      <c r="W4" s="19"/>
      <c r="X4" s="19"/>
      <c r="Y4" s="19"/>
      <c r="Z4" s="19"/>
      <c r="AA4" s="18"/>
      <c r="AB4" s="18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</row>
    <row r="5" spans="3:42" x14ac:dyDescent="0.25">
      <c r="D5" s="42"/>
      <c r="E5" s="42"/>
      <c r="F5" s="6" t="s">
        <v>4</v>
      </c>
      <c r="G5" s="7" t="s">
        <v>5</v>
      </c>
      <c r="H5" s="7"/>
      <c r="I5" s="80"/>
      <c r="J5" s="80"/>
      <c r="K5" s="38" t="s">
        <v>33</v>
      </c>
      <c r="L5" s="39"/>
      <c r="M5" s="39"/>
      <c r="N5" s="39"/>
      <c r="O5" s="39"/>
      <c r="P5" s="38" t="s">
        <v>35</v>
      </c>
      <c r="Q5" s="39"/>
      <c r="R5" s="39"/>
      <c r="S5" s="38" t="s">
        <v>36</v>
      </c>
      <c r="T5" s="39"/>
      <c r="U5" s="19"/>
      <c r="V5" s="19"/>
      <c r="W5" s="19"/>
      <c r="X5" s="60"/>
      <c r="Y5" s="19"/>
      <c r="Z5" s="19"/>
      <c r="AA5" s="18"/>
      <c r="AB5" s="79"/>
      <c r="AC5" s="79"/>
      <c r="AD5" s="79"/>
      <c r="AE5" s="19"/>
      <c r="AF5" s="18"/>
      <c r="AG5" s="18"/>
      <c r="AH5" s="18"/>
      <c r="AI5" s="18"/>
      <c r="AJ5" s="18"/>
      <c r="AK5" s="19"/>
      <c r="AL5" s="18"/>
      <c r="AM5" s="19"/>
      <c r="AN5" s="19"/>
      <c r="AO5" s="18"/>
      <c r="AP5" s="19"/>
    </row>
    <row r="6" spans="3:42" x14ac:dyDescent="0.25">
      <c r="C6" s="40" t="s">
        <v>7</v>
      </c>
      <c r="D6" s="40" t="s">
        <v>8</v>
      </c>
      <c r="E6" s="41"/>
      <c r="F6" s="40" t="s">
        <v>9</v>
      </c>
      <c r="G6" s="40" t="s">
        <v>10</v>
      </c>
      <c r="H6" s="41"/>
      <c r="I6" s="40" t="s">
        <v>34</v>
      </c>
      <c r="J6" s="41"/>
      <c r="K6" s="40" t="s">
        <v>9</v>
      </c>
      <c r="L6" s="40" t="s">
        <v>10</v>
      </c>
      <c r="M6" s="41"/>
      <c r="N6" s="41"/>
      <c r="O6" s="41"/>
      <c r="P6" s="40" t="s">
        <v>9</v>
      </c>
      <c r="Q6" s="40" t="s">
        <v>10</v>
      </c>
      <c r="R6" s="41"/>
      <c r="S6" s="40" t="s">
        <v>9</v>
      </c>
      <c r="T6" s="40" t="s">
        <v>10</v>
      </c>
      <c r="U6" s="19"/>
      <c r="V6" s="18"/>
      <c r="W6" s="18"/>
      <c r="X6" s="19"/>
      <c r="Y6" s="18"/>
      <c r="Z6" s="18"/>
      <c r="AA6" s="19"/>
      <c r="AB6" s="18"/>
      <c r="AC6" s="18"/>
      <c r="AD6" s="19"/>
      <c r="AE6" s="19"/>
      <c r="AF6" s="18"/>
      <c r="AG6" s="18"/>
      <c r="AH6" s="19"/>
      <c r="AI6" s="18"/>
      <c r="AJ6" s="18"/>
      <c r="AK6" s="19"/>
      <c r="AL6" s="18"/>
      <c r="AM6" s="18"/>
      <c r="AN6" s="19"/>
      <c r="AO6" s="18"/>
      <c r="AP6" s="18"/>
    </row>
    <row r="7" spans="3:42" x14ac:dyDescent="0.25">
      <c r="C7" s="1" t="s">
        <v>11</v>
      </c>
      <c r="D7">
        <v>5</v>
      </c>
      <c r="F7">
        <v>0.38333711776719998</v>
      </c>
      <c r="G7">
        <v>0.79885217391599994</v>
      </c>
      <c r="I7">
        <v>1.2204E-2</v>
      </c>
      <c r="K7">
        <f>F7*I7</f>
        <v>4.6782461852309084E-3</v>
      </c>
      <c r="L7">
        <f>G7*I7</f>
        <v>9.7491919304708626E-3</v>
      </c>
      <c r="P7">
        <f>K7*595.5</f>
        <v>2.785895603305006</v>
      </c>
      <c r="Q7">
        <f>L7*595.5</f>
        <v>5.8056437945953983</v>
      </c>
      <c r="S7">
        <f>P7*10</f>
        <v>27.85895603305006</v>
      </c>
      <c r="T7">
        <f>Q7*10</f>
        <v>58.056437945953981</v>
      </c>
      <c r="U7" s="19"/>
      <c r="V7" s="18"/>
      <c r="W7" s="19"/>
      <c r="X7" s="19"/>
      <c r="Y7" s="24"/>
      <c r="Z7" s="24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</row>
    <row r="8" spans="3:42" x14ac:dyDescent="0.25">
      <c r="C8" s="1" t="s">
        <v>12</v>
      </c>
      <c r="D8">
        <v>74</v>
      </c>
      <c r="F8">
        <v>0.35203963040605402</v>
      </c>
      <c r="G8">
        <v>1.0369999999999999</v>
      </c>
      <c r="I8">
        <v>1.2204E-2</v>
      </c>
      <c r="K8">
        <f t="shared" ref="K8:K12" si="0">F8*I8</f>
        <v>4.2962916494754828E-3</v>
      </c>
      <c r="L8">
        <f t="shared" ref="L8:L12" si="1">G8*I8</f>
        <v>1.2655547999999999E-2</v>
      </c>
      <c r="P8">
        <f t="shared" ref="P8:Q13" si="2">K8*595.5</f>
        <v>2.5584416772626501</v>
      </c>
      <c r="Q8">
        <f t="shared" si="2"/>
        <v>7.5363788339999997</v>
      </c>
      <c r="S8">
        <f t="shared" ref="S8:T13" si="3">P8*10</f>
        <v>25.584416772626501</v>
      </c>
      <c r="T8">
        <f t="shared" si="3"/>
        <v>75.363788339999999</v>
      </c>
      <c r="U8" s="19"/>
      <c r="V8" s="18"/>
      <c r="W8" s="19"/>
      <c r="X8" s="19"/>
      <c r="Y8" s="24"/>
      <c r="Z8" s="24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</row>
    <row r="9" spans="3:42" x14ac:dyDescent="0.25">
      <c r="C9" s="1" t="s">
        <v>13</v>
      </c>
      <c r="D9">
        <v>94</v>
      </c>
      <c r="F9">
        <v>0.1860495619932768</v>
      </c>
      <c r="G9">
        <v>0.51750450451399999</v>
      </c>
      <c r="I9">
        <v>1.2204E-2</v>
      </c>
      <c r="K9">
        <f t="shared" si="0"/>
        <v>2.27054885456595E-3</v>
      </c>
      <c r="L9">
        <f t="shared" si="1"/>
        <v>6.3156249730888557E-3</v>
      </c>
      <c r="P9">
        <f t="shared" si="2"/>
        <v>1.3521118428940233</v>
      </c>
      <c r="Q9">
        <f t="shared" si="2"/>
        <v>3.7609546714744138</v>
      </c>
      <c r="S9">
        <f t="shared" si="3"/>
        <v>13.521118428940234</v>
      </c>
      <c r="T9">
        <f t="shared" si="3"/>
        <v>37.609546714744141</v>
      </c>
      <c r="U9" s="19"/>
      <c r="V9" s="18"/>
      <c r="W9" s="19"/>
      <c r="X9" s="19"/>
      <c r="Y9" s="24"/>
      <c r="Z9" s="24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</row>
    <row r="10" spans="3:42" x14ac:dyDescent="0.25">
      <c r="C10" s="1" t="s">
        <v>14</v>
      </c>
      <c r="D10">
        <v>893</v>
      </c>
      <c r="F10">
        <v>0.14081426681952519</v>
      </c>
      <c r="G10">
        <v>0.38801212120799999</v>
      </c>
      <c r="I10">
        <v>1.2204E-2</v>
      </c>
      <c r="K10">
        <f t="shared" si="0"/>
        <v>1.7184973122654854E-3</v>
      </c>
      <c r="L10">
        <f t="shared" si="1"/>
        <v>4.7352999272224318E-3</v>
      </c>
      <c r="P10">
        <f t="shared" si="2"/>
        <v>1.0233651494540965</v>
      </c>
      <c r="Q10">
        <f t="shared" si="2"/>
        <v>2.8198711066609583</v>
      </c>
      <c r="S10">
        <f t="shared" si="3"/>
        <v>10.233651494540965</v>
      </c>
      <c r="T10">
        <f t="shared" si="3"/>
        <v>28.198711066609583</v>
      </c>
      <c r="U10" s="19"/>
      <c r="V10" s="18"/>
      <c r="W10" s="19"/>
      <c r="X10" s="19"/>
      <c r="Y10" s="24"/>
      <c r="Z10" s="24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</row>
    <row r="11" spans="3:42" x14ac:dyDescent="0.25">
      <c r="C11" s="1" t="s">
        <v>15</v>
      </c>
      <c r="D11">
        <v>75</v>
      </c>
      <c r="F11">
        <v>0.12564153171789341</v>
      </c>
      <c r="G11">
        <v>0.45189090909399998</v>
      </c>
      <c r="I11">
        <v>1.2204E-2</v>
      </c>
      <c r="K11">
        <f t="shared" si="0"/>
        <v>1.5333292530851713E-3</v>
      </c>
      <c r="L11">
        <f t="shared" si="1"/>
        <v>5.514876654583176E-3</v>
      </c>
      <c r="P11">
        <f t="shared" si="2"/>
        <v>0.91309757021221949</v>
      </c>
      <c r="Q11">
        <f t="shared" si="2"/>
        <v>3.2841090478042814</v>
      </c>
      <c r="S11">
        <f t="shared" si="3"/>
        <v>9.1309757021221944</v>
      </c>
      <c r="T11">
        <f t="shared" si="3"/>
        <v>32.841090478042815</v>
      </c>
      <c r="U11" s="19"/>
      <c r="V11" s="18"/>
      <c r="W11" s="19"/>
      <c r="X11" s="19"/>
      <c r="Y11" s="24"/>
      <c r="Z11" s="24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</row>
    <row r="12" spans="3:42" x14ac:dyDescent="0.25">
      <c r="C12" s="1" t="s">
        <v>16</v>
      </c>
      <c r="D12">
        <v>53</v>
      </c>
      <c r="F12">
        <v>0.1036733420190188</v>
      </c>
      <c r="G12">
        <v>0.35979919677799999</v>
      </c>
      <c r="I12">
        <v>1.2204E-2</v>
      </c>
      <c r="K12">
        <f t="shared" si="0"/>
        <v>1.2652294660001054E-3</v>
      </c>
      <c r="L12">
        <f t="shared" si="1"/>
        <v>4.3909893974787119E-3</v>
      </c>
      <c r="P12">
        <f t="shared" si="2"/>
        <v>0.75344414700306273</v>
      </c>
      <c r="Q12">
        <f t="shared" si="2"/>
        <v>2.6148341861985731</v>
      </c>
      <c r="S12">
        <f t="shared" si="3"/>
        <v>7.534441470030627</v>
      </c>
      <c r="T12">
        <f t="shared" si="3"/>
        <v>26.148341861985731</v>
      </c>
      <c r="U12" s="19"/>
      <c r="V12" s="18"/>
      <c r="W12" s="19"/>
      <c r="X12" s="19"/>
      <c r="Y12" s="24"/>
      <c r="Z12" s="24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</row>
    <row r="13" spans="3:42" x14ac:dyDescent="0.25">
      <c r="C13" s="1" t="s">
        <v>43</v>
      </c>
      <c r="K13" s="1">
        <f>SUM(K7:K12)</f>
        <v>1.5762142720623103E-2</v>
      </c>
      <c r="L13" s="1">
        <f>SUM(L7:L12)</f>
        <v>4.3361530882844036E-2</v>
      </c>
      <c r="M13" s="1"/>
      <c r="N13" s="1"/>
      <c r="O13" s="1"/>
      <c r="P13" s="1">
        <f t="shared" si="2"/>
        <v>9.386355990131058</v>
      </c>
      <c r="Q13" s="1">
        <f t="shared" si="2"/>
        <v>25.821791640733622</v>
      </c>
      <c r="R13" s="1"/>
      <c r="S13" s="1">
        <f t="shared" si="3"/>
        <v>93.86355990131058</v>
      </c>
      <c r="T13" s="1">
        <f t="shared" si="3"/>
        <v>258.21791640733625</v>
      </c>
      <c r="U13" s="19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9"/>
      <c r="AO13" s="18"/>
      <c r="AP13" s="18"/>
    </row>
    <row r="14" spans="3:42" x14ac:dyDescent="0.25">
      <c r="C14" s="43" t="s">
        <v>27</v>
      </c>
      <c r="D14" s="44"/>
      <c r="E14" s="73" t="s">
        <v>22</v>
      </c>
      <c r="F14" s="73"/>
      <c r="G14" s="73"/>
      <c r="H14" s="73"/>
      <c r="I14" s="73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</row>
    <row r="15" spans="3:42" x14ac:dyDescent="0.25">
      <c r="D15" s="42"/>
      <c r="E15" s="42"/>
      <c r="F15" s="6" t="s">
        <v>4</v>
      </c>
      <c r="G15" s="7" t="s">
        <v>5</v>
      </c>
      <c r="H15" s="7"/>
      <c r="I15" s="80"/>
      <c r="J15" s="80"/>
      <c r="K15" s="38" t="s">
        <v>33</v>
      </c>
      <c r="L15" s="39"/>
      <c r="M15" s="39"/>
      <c r="N15" s="39"/>
      <c r="O15" s="39"/>
      <c r="P15" s="38" t="s">
        <v>35</v>
      </c>
      <c r="Q15" s="39"/>
      <c r="R15" s="39"/>
      <c r="S15" s="38" t="s">
        <v>36</v>
      </c>
      <c r="T15" s="39"/>
      <c r="U15" s="19"/>
      <c r="V15" s="19"/>
      <c r="W15" s="19"/>
      <c r="X15" s="60"/>
      <c r="Y15" s="19"/>
      <c r="Z15" s="19"/>
      <c r="AA15" s="18"/>
      <c r="AB15" s="79"/>
      <c r="AC15" s="79"/>
      <c r="AD15" s="79"/>
      <c r="AE15" s="19"/>
      <c r="AF15" s="18"/>
      <c r="AG15" s="18"/>
      <c r="AH15" s="18"/>
      <c r="AI15" s="18"/>
      <c r="AJ15" s="18"/>
      <c r="AK15" s="19"/>
      <c r="AL15" s="18"/>
      <c r="AM15" s="19"/>
      <c r="AN15" s="19"/>
      <c r="AO15" s="18"/>
      <c r="AP15" s="19"/>
    </row>
    <row r="16" spans="3:42" x14ac:dyDescent="0.25">
      <c r="C16" s="40" t="s">
        <v>7</v>
      </c>
      <c r="D16" s="40" t="s">
        <v>8</v>
      </c>
      <c r="E16" s="41"/>
      <c r="F16" s="40" t="s">
        <v>9</v>
      </c>
      <c r="G16" s="40" t="s">
        <v>10</v>
      </c>
      <c r="H16" s="41"/>
      <c r="I16" s="40" t="s">
        <v>34</v>
      </c>
      <c r="J16" s="41"/>
      <c r="K16" s="40" t="s">
        <v>9</v>
      </c>
      <c r="L16" s="40" t="s">
        <v>10</v>
      </c>
      <c r="M16" s="41"/>
      <c r="N16" s="41"/>
      <c r="O16" s="41"/>
      <c r="P16" s="40" t="s">
        <v>9</v>
      </c>
      <c r="Q16" s="40" t="s">
        <v>10</v>
      </c>
      <c r="R16" s="41"/>
      <c r="S16" s="40" t="s">
        <v>9</v>
      </c>
      <c r="T16" s="40" t="s">
        <v>10</v>
      </c>
      <c r="U16" s="19"/>
      <c r="V16" s="18"/>
      <c r="W16" s="18"/>
      <c r="X16" s="19"/>
      <c r="Y16" s="18"/>
      <c r="Z16" s="18"/>
      <c r="AA16" s="19"/>
      <c r="AB16" s="18"/>
      <c r="AC16" s="18"/>
      <c r="AD16" s="19"/>
      <c r="AE16" s="19"/>
      <c r="AF16" s="18"/>
      <c r="AG16" s="18"/>
      <c r="AH16" s="19"/>
      <c r="AI16" s="18"/>
      <c r="AJ16" s="18"/>
      <c r="AK16" s="19"/>
      <c r="AL16" s="18"/>
      <c r="AM16" s="18"/>
      <c r="AN16" s="19"/>
      <c r="AO16" s="18"/>
      <c r="AP16" s="18"/>
    </row>
    <row r="17" spans="3:42" x14ac:dyDescent="0.25">
      <c r="C17" s="1" t="s">
        <v>11</v>
      </c>
      <c r="D17">
        <v>5</v>
      </c>
      <c r="F17">
        <v>1.7588408932848001</v>
      </c>
      <c r="G17">
        <v>3.6653217391439998</v>
      </c>
      <c r="I17">
        <v>1.2204E-2</v>
      </c>
      <c r="K17">
        <f t="shared" ref="K17:K22" si="4">F17*I17</f>
        <v>2.1464894261647698E-2</v>
      </c>
      <c r="L17">
        <f t="shared" ref="L17:L22" si="5">G17*I17</f>
        <v>4.4731586504513372E-2</v>
      </c>
      <c r="P17">
        <f>K17*595.5</f>
        <v>12.782344532811205</v>
      </c>
      <c r="Q17">
        <f>L17*595.5</f>
        <v>26.637659763437714</v>
      </c>
      <c r="S17">
        <f>P17*10</f>
        <v>127.82344532811206</v>
      </c>
      <c r="T17">
        <f>Q17*10</f>
        <v>266.37659763437716</v>
      </c>
      <c r="U17" s="19"/>
      <c r="V17" s="18"/>
      <c r="W17" s="19"/>
      <c r="X17" s="19"/>
      <c r="Y17" s="24"/>
      <c r="Z17" s="24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</row>
    <row r="18" spans="3:42" x14ac:dyDescent="0.25">
      <c r="C18" s="1" t="s">
        <v>12</v>
      </c>
      <c r="D18">
        <v>74</v>
      </c>
      <c r="F18">
        <v>1.61524065715719</v>
      </c>
      <c r="G18">
        <v>4.758</v>
      </c>
      <c r="I18">
        <v>1.2204E-2</v>
      </c>
      <c r="K18">
        <f t="shared" si="4"/>
        <v>1.9712396979946346E-2</v>
      </c>
      <c r="L18">
        <f t="shared" si="5"/>
        <v>5.8066632E-2</v>
      </c>
      <c r="P18">
        <f t="shared" ref="P18:Q23" si="6">K18*595.5</f>
        <v>11.73873240155805</v>
      </c>
      <c r="Q18">
        <f t="shared" si="6"/>
        <v>34.578679356000002</v>
      </c>
      <c r="S18">
        <f t="shared" ref="S18:T23" si="7">P18*10</f>
        <v>117.3873240155805</v>
      </c>
      <c r="T18">
        <f t="shared" si="7"/>
        <v>345.78679356000004</v>
      </c>
      <c r="U18" s="19"/>
      <c r="V18" s="18"/>
      <c r="W18" s="19"/>
      <c r="X18" s="19"/>
      <c r="Y18" s="24"/>
      <c r="Z18" s="24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</row>
    <row r="19" spans="3:42" x14ac:dyDescent="0.25">
      <c r="C19" s="1" t="s">
        <v>13</v>
      </c>
      <c r="D19">
        <v>94</v>
      </c>
      <c r="F19">
        <v>0.85363916679267993</v>
      </c>
      <c r="G19">
        <v>2.374432432476</v>
      </c>
      <c r="I19">
        <v>1.2204E-2</v>
      </c>
      <c r="K19">
        <f t="shared" si="4"/>
        <v>1.0417812391537865E-2</v>
      </c>
      <c r="L19">
        <f t="shared" si="5"/>
        <v>2.8977573405937103E-2</v>
      </c>
      <c r="P19">
        <f t="shared" si="6"/>
        <v>6.2038072791607988</v>
      </c>
      <c r="Q19">
        <f t="shared" si="6"/>
        <v>17.256144963235545</v>
      </c>
      <c r="S19">
        <f t="shared" si="7"/>
        <v>62.038072791607988</v>
      </c>
      <c r="T19">
        <f t="shared" si="7"/>
        <v>172.56144963235545</v>
      </c>
      <c r="U19" s="19"/>
      <c r="V19" s="18"/>
      <c r="W19" s="19"/>
      <c r="X19" s="19"/>
      <c r="Y19" s="24"/>
      <c r="Z19" s="24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</row>
    <row r="20" spans="3:42" x14ac:dyDescent="0.25">
      <c r="C20" s="1" t="s">
        <v>14</v>
      </c>
      <c r="D20">
        <v>893</v>
      </c>
      <c r="F20">
        <v>0.64608898893664402</v>
      </c>
      <c r="G20">
        <v>1.780290909072</v>
      </c>
      <c r="I20">
        <v>1.2204E-2</v>
      </c>
      <c r="K20">
        <f t="shared" si="4"/>
        <v>7.8848700209828027E-3</v>
      </c>
      <c r="L20">
        <f t="shared" si="5"/>
        <v>2.1726670254314687E-2</v>
      </c>
      <c r="P20">
        <f t="shared" si="6"/>
        <v>4.6954400974952586</v>
      </c>
      <c r="Q20">
        <f t="shared" si="6"/>
        <v>12.938232136444396</v>
      </c>
      <c r="S20">
        <f t="shared" si="7"/>
        <v>46.954400974952584</v>
      </c>
      <c r="T20">
        <f t="shared" si="7"/>
        <v>129.38232136444395</v>
      </c>
      <c r="U20" s="19"/>
      <c r="V20" s="18"/>
      <c r="W20" s="19"/>
      <c r="X20" s="19"/>
      <c r="Y20" s="24"/>
      <c r="Z20" s="24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</row>
    <row r="21" spans="3:42" x14ac:dyDescent="0.25">
      <c r="C21" s="1" t="s">
        <v>15</v>
      </c>
      <c r="D21">
        <v>75</v>
      </c>
      <c r="F21">
        <v>0.57647291023503999</v>
      </c>
      <c r="G21">
        <v>2.0733818181959998</v>
      </c>
      <c r="I21">
        <v>1.2204E-2</v>
      </c>
      <c r="K21">
        <f t="shared" si="4"/>
        <v>7.0352753965084282E-3</v>
      </c>
      <c r="L21">
        <f t="shared" si="5"/>
        <v>2.5303551709263981E-2</v>
      </c>
      <c r="P21">
        <f t="shared" si="6"/>
        <v>4.1895064986207693</v>
      </c>
      <c r="Q21">
        <f t="shared" si="6"/>
        <v>15.068265042866701</v>
      </c>
      <c r="S21">
        <f t="shared" si="7"/>
        <v>41.895064986207693</v>
      </c>
      <c r="T21">
        <f t="shared" si="7"/>
        <v>150.68265042866702</v>
      </c>
      <c r="U21" s="19"/>
      <c r="V21" s="18"/>
      <c r="W21" s="19"/>
      <c r="X21" s="19"/>
      <c r="Y21" s="24"/>
      <c r="Z21" s="24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</row>
    <row r="22" spans="3:42" x14ac:dyDescent="0.25">
      <c r="C22" s="1" t="s">
        <v>16</v>
      </c>
      <c r="D22">
        <v>53</v>
      </c>
      <c r="F22">
        <v>0.47567768691079199</v>
      </c>
      <c r="G22">
        <v>1.6508433734519998</v>
      </c>
      <c r="I22">
        <v>1.2204E-2</v>
      </c>
      <c r="K22">
        <f t="shared" si="4"/>
        <v>5.8051704910593053E-3</v>
      </c>
      <c r="L22">
        <f t="shared" si="5"/>
        <v>2.0146892529608204E-2</v>
      </c>
      <c r="P22">
        <f t="shared" si="6"/>
        <v>3.4569790274258163</v>
      </c>
      <c r="Q22">
        <f t="shared" si="6"/>
        <v>11.997474501381685</v>
      </c>
      <c r="S22">
        <f t="shared" si="7"/>
        <v>34.56979027425816</v>
      </c>
      <c r="T22">
        <f t="shared" si="7"/>
        <v>119.97474501381686</v>
      </c>
      <c r="U22" s="19"/>
      <c r="V22" s="18"/>
      <c r="W22" s="19"/>
      <c r="X22" s="19"/>
      <c r="Y22" s="24"/>
      <c r="Z22" s="24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</row>
    <row r="23" spans="3:42" x14ac:dyDescent="0.25">
      <c r="C23" s="1" t="s">
        <v>43</v>
      </c>
      <c r="K23" s="1">
        <f>SUM(K17:K22)</f>
        <v>7.2320419541682432E-2</v>
      </c>
      <c r="L23" s="1">
        <f>SUM(L17:L22)</f>
        <v>0.19895290640363733</v>
      </c>
      <c r="M23" s="1"/>
      <c r="N23" s="1"/>
      <c r="O23" s="1"/>
      <c r="P23" s="1">
        <f t="shared" si="6"/>
        <v>43.066809837071887</v>
      </c>
      <c r="Q23" s="1">
        <f t="shared" si="6"/>
        <v>118.47645576336603</v>
      </c>
      <c r="R23" s="1"/>
      <c r="S23" s="1">
        <f t="shared" si="7"/>
        <v>430.66809837071889</v>
      </c>
      <c r="T23" s="1">
        <f t="shared" si="7"/>
        <v>1184.7645576336604</v>
      </c>
      <c r="U23" s="19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9"/>
      <c r="AO23" s="18"/>
      <c r="AP23" s="18"/>
    </row>
    <row r="24" spans="3:42" x14ac:dyDescent="0.25"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</row>
    <row r="25" spans="3:42" x14ac:dyDescent="0.25">
      <c r="C25" s="43" t="s">
        <v>27</v>
      </c>
      <c r="D25" s="44"/>
      <c r="E25" s="74" t="s">
        <v>23</v>
      </c>
      <c r="F25" s="74"/>
      <c r="G25" s="74"/>
      <c r="H25" s="74"/>
      <c r="I25" s="74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</row>
    <row r="26" spans="3:42" x14ac:dyDescent="0.25">
      <c r="D26" s="42"/>
      <c r="E26" s="42"/>
      <c r="F26" s="6" t="s">
        <v>4</v>
      </c>
      <c r="G26" s="7" t="s">
        <v>5</v>
      </c>
      <c r="H26" s="7"/>
      <c r="I26" s="80"/>
      <c r="J26" s="80"/>
      <c r="K26" s="38" t="s">
        <v>33</v>
      </c>
      <c r="L26" s="39"/>
      <c r="M26" s="39"/>
      <c r="N26" s="39"/>
      <c r="O26" s="39"/>
      <c r="P26" s="38" t="s">
        <v>35</v>
      </c>
      <c r="Q26" s="39"/>
      <c r="R26" s="39"/>
      <c r="S26" s="38" t="s">
        <v>36</v>
      </c>
      <c r="T26" s="39"/>
      <c r="U26" s="19"/>
      <c r="V26" s="19"/>
      <c r="W26" s="19"/>
      <c r="X26" s="60"/>
      <c r="Y26" s="19"/>
      <c r="Z26" s="19"/>
      <c r="AA26" s="18"/>
      <c r="AB26" s="79"/>
      <c r="AC26" s="79"/>
      <c r="AD26" s="79"/>
      <c r="AE26" s="19"/>
      <c r="AF26" s="18"/>
      <c r="AG26" s="18"/>
      <c r="AH26" s="18"/>
      <c r="AI26" s="18"/>
      <c r="AJ26" s="18"/>
      <c r="AK26" s="19"/>
      <c r="AL26" s="18"/>
      <c r="AM26" s="19"/>
      <c r="AN26" s="19"/>
      <c r="AO26" s="18"/>
      <c r="AP26" s="19"/>
    </row>
    <row r="27" spans="3:42" x14ac:dyDescent="0.25">
      <c r="C27" s="40" t="s">
        <v>7</v>
      </c>
      <c r="D27" s="40" t="s">
        <v>8</v>
      </c>
      <c r="E27" s="41"/>
      <c r="F27" s="40" t="s">
        <v>9</v>
      </c>
      <c r="G27" s="40" t="s">
        <v>10</v>
      </c>
      <c r="H27" s="41"/>
      <c r="I27" s="40" t="s">
        <v>34</v>
      </c>
      <c r="J27" s="41"/>
      <c r="K27" s="40" t="s">
        <v>9</v>
      </c>
      <c r="L27" s="40" t="s">
        <v>10</v>
      </c>
      <c r="M27" s="41"/>
      <c r="N27" s="41"/>
      <c r="O27" s="41"/>
      <c r="P27" s="40" t="s">
        <v>9</v>
      </c>
      <c r="Q27" s="40" t="s">
        <v>10</v>
      </c>
      <c r="R27" s="41"/>
      <c r="S27" s="40" t="s">
        <v>9</v>
      </c>
      <c r="T27" s="40" t="s">
        <v>10</v>
      </c>
      <c r="U27" s="19"/>
      <c r="V27" s="18"/>
      <c r="W27" s="18"/>
      <c r="X27" s="19"/>
      <c r="Y27" s="18"/>
      <c r="Z27" s="18"/>
      <c r="AA27" s="19"/>
      <c r="AB27" s="18"/>
      <c r="AC27" s="18"/>
      <c r="AD27" s="19"/>
      <c r="AE27" s="19"/>
      <c r="AF27" s="18"/>
      <c r="AG27" s="18"/>
      <c r="AH27" s="19"/>
      <c r="AI27" s="18"/>
      <c r="AJ27" s="18"/>
      <c r="AK27" s="19"/>
      <c r="AL27" s="18"/>
      <c r="AM27" s="18"/>
      <c r="AN27" s="19"/>
      <c r="AO27" s="18"/>
      <c r="AP27" s="18"/>
    </row>
    <row r="28" spans="3:42" x14ac:dyDescent="0.25">
      <c r="C28" s="1" t="s">
        <v>11</v>
      </c>
      <c r="D28">
        <v>5</v>
      </c>
      <c r="F28">
        <v>2.931401488808</v>
      </c>
      <c r="G28">
        <v>6.10886956524</v>
      </c>
      <c r="I28">
        <v>1.2204E-2</v>
      </c>
      <c r="K28">
        <f t="shared" ref="K28:K33" si="8">F28*I28</f>
        <v>3.5774823769412829E-2</v>
      </c>
      <c r="L28">
        <f t="shared" ref="L28:L33" si="9">G28*I28</f>
        <v>7.4552644174188956E-2</v>
      </c>
      <c r="P28">
        <f>K28*595.5</f>
        <v>21.303907554685338</v>
      </c>
      <c r="Q28">
        <f>L28*595.5</f>
        <v>44.396099605729525</v>
      </c>
      <c r="S28">
        <f>P28*10</f>
        <v>213.03907554685338</v>
      </c>
      <c r="T28">
        <f>Q28*10</f>
        <v>443.96099605729523</v>
      </c>
      <c r="U28" s="19"/>
      <c r="V28" s="18"/>
      <c r="W28" s="19"/>
      <c r="X28" s="19"/>
      <c r="Y28" s="24"/>
      <c r="Z28" s="24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</row>
    <row r="29" spans="3:42" x14ac:dyDescent="0.25">
      <c r="C29" s="1" t="s">
        <v>12</v>
      </c>
      <c r="D29">
        <v>74</v>
      </c>
      <c r="F29">
        <v>2.6920677619286404</v>
      </c>
      <c r="G29">
        <v>7.9300000000000006</v>
      </c>
      <c r="I29">
        <v>1.2204E-2</v>
      </c>
      <c r="K29">
        <f t="shared" si="8"/>
        <v>3.2853994966577128E-2</v>
      </c>
      <c r="L29">
        <f t="shared" si="9"/>
        <v>9.6777719999999998E-2</v>
      </c>
      <c r="P29">
        <f t="shared" ref="P29:Q34" si="10">K29*595.5</f>
        <v>19.56455400259668</v>
      </c>
      <c r="Q29">
        <f t="shared" si="10"/>
        <v>57.631132260000001</v>
      </c>
      <c r="S29">
        <f t="shared" ref="S29:T34" si="11">P29*10</f>
        <v>195.6455400259668</v>
      </c>
      <c r="T29">
        <f t="shared" si="11"/>
        <v>576.31132260000004</v>
      </c>
      <c r="U29" s="19"/>
      <c r="V29" s="18"/>
      <c r="W29" s="19"/>
      <c r="X29" s="19"/>
      <c r="Y29" s="24"/>
      <c r="Z29" s="24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</row>
    <row r="30" spans="3:42" x14ac:dyDescent="0.25">
      <c r="C30" s="1" t="s">
        <v>13</v>
      </c>
      <c r="D30">
        <v>94</v>
      </c>
      <c r="F30">
        <v>1.422731944654468</v>
      </c>
      <c r="G30">
        <v>3.9573873874600003</v>
      </c>
      <c r="I30">
        <v>1.2204E-2</v>
      </c>
      <c r="K30">
        <f t="shared" si="8"/>
        <v>1.7363020652563125E-2</v>
      </c>
      <c r="L30">
        <f t="shared" si="9"/>
        <v>4.8295955676561843E-2</v>
      </c>
      <c r="P30">
        <f t="shared" si="10"/>
        <v>10.339678798601341</v>
      </c>
      <c r="Q30">
        <f t="shared" si="10"/>
        <v>28.760241605392576</v>
      </c>
      <c r="S30">
        <f t="shared" si="11"/>
        <v>103.39678798601341</v>
      </c>
      <c r="T30">
        <f t="shared" si="11"/>
        <v>287.60241605392577</v>
      </c>
      <c r="U30" s="19"/>
      <c r="V30" s="18"/>
      <c r="W30" s="19"/>
      <c r="X30" s="19"/>
      <c r="Y30" s="24"/>
      <c r="Z30" s="24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</row>
    <row r="31" spans="3:42" x14ac:dyDescent="0.25">
      <c r="C31" s="1" t="s">
        <v>14</v>
      </c>
      <c r="D31">
        <v>893</v>
      </c>
      <c r="F31">
        <v>1.0768149815610759</v>
      </c>
      <c r="G31">
        <v>2.9671515151200003</v>
      </c>
      <c r="I31">
        <v>1.2204E-2</v>
      </c>
      <c r="K31">
        <f t="shared" si="8"/>
        <v>1.314145003497137E-2</v>
      </c>
      <c r="L31">
        <f t="shared" si="9"/>
        <v>3.6211117090524485E-2</v>
      </c>
      <c r="P31">
        <f t="shared" si="10"/>
        <v>7.8257334958254514</v>
      </c>
      <c r="Q31">
        <f t="shared" si="10"/>
        <v>21.56372022740733</v>
      </c>
      <c r="S31">
        <f t="shared" si="11"/>
        <v>78.257334958254518</v>
      </c>
      <c r="T31">
        <f t="shared" si="11"/>
        <v>215.6372022740733</v>
      </c>
      <c r="U31" s="19"/>
      <c r="V31" s="18"/>
      <c r="W31" s="19"/>
      <c r="X31" s="19"/>
      <c r="Y31" s="24"/>
      <c r="Z31" s="24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</row>
    <row r="32" spans="3:42" x14ac:dyDescent="0.25">
      <c r="C32" s="1" t="s">
        <v>15</v>
      </c>
      <c r="D32">
        <v>75</v>
      </c>
      <c r="F32">
        <v>0.96078818372506591</v>
      </c>
      <c r="G32">
        <v>3.45563636366</v>
      </c>
      <c r="I32">
        <v>1.2204E-2</v>
      </c>
      <c r="K32">
        <f t="shared" si="8"/>
        <v>1.1725458994180704E-2</v>
      </c>
      <c r="L32">
        <f t="shared" si="9"/>
        <v>4.217258618210664E-2</v>
      </c>
      <c r="P32">
        <f t="shared" si="10"/>
        <v>6.9825108310346096</v>
      </c>
      <c r="Q32">
        <f t="shared" si="10"/>
        <v>25.113775071444504</v>
      </c>
      <c r="S32">
        <f t="shared" si="11"/>
        <v>69.825108310346096</v>
      </c>
      <c r="T32">
        <f t="shared" si="11"/>
        <v>251.13775071444505</v>
      </c>
      <c r="U32" s="19"/>
      <c r="V32" s="18"/>
      <c r="W32" s="19"/>
      <c r="X32" s="19"/>
      <c r="Y32" s="24"/>
      <c r="Z32" s="24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</row>
    <row r="33" spans="3:42" x14ac:dyDescent="0.25">
      <c r="C33" s="1" t="s">
        <v>16</v>
      </c>
      <c r="D33">
        <v>53</v>
      </c>
      <c r="F33">
        <v>0.7927961448513221</v>
      </c>
      <c r="G33">
        <v>2.7514056224200001</v>
      </c>
      <c r="I33">
        <v>1.2204E-2</v>
      </c>
      <c r="K33">
        <f t="shared" si="8"/>
        <v>9.6752841517655352E-3</v>
      </c>
      <c r="L33">
        <f t="shared" si="9"/>
        <v>3.3578154216013678E-2</v>
      </c>
      <c r="P33">
        <f t="shared" si="10"/>
        <v>5.7616317123763761</v>
      </c>
      <c r="Q33">
        <f t="shared" si="10"/>
        <v>19.995790835636146</v>
      </c>
      <c r="S33">
        <f t="shared" si="11"/>
        <v>57.616317123763764</v>
      </c>
      <c r="T33">
        <f t="shared" si="11"/>
        <v>199.95790835636146</v>
      </c>
      <c r="U33" s="19"/>
      <c r="V33" s="18"/>
      <c r="W33" s="19"/>
      <c r="X33" s="19"/>
      <c r="Y33" s="24"/>
      <c r="Z33" s="24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</row>
    <row r="34" spans="3:42" x14ac:dyDescent="0.25">
      <c r="C34" s="1" t="s">
        <v>43</v>
      </c>
      <c r="K34" s="1">
        <f>SUM(K28:K33)</f>
        <v>0.12053403256947069</v>
      </c>
      <c r="L34" s="1">
        <f>SUM(L28:L33)</f>
        <v>0.33158817733939555</v>
      </c>
      <c r="M34" s="1"/>
      <c r="N34" s="1"/>
      <c r="O34" s="1"/>
      <c r="P34" s="1">
        <f t="shared" si="10"/>
        <v>71.778016395119792</v>
      </c>
      <c r="Q34" s="1">
        <f t="shared" si="10"/>
        <v>197.46075960561006</v>
      </c>
      <c r="R34" s="1"/>
      <c r="S34" s="1">
        <f t="shared" si="11"/>
        <v>717.78016395119789</v>
      </c>
      <c r="T34" s="1">
        <f t="shared" si="11"/>
        <v>1974.6075960561006</v>
      </c>
      <c r="U34" s="19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9"/>
      <c r="AO34" s="18"/>
      <c r="AP34" s="18"/>
    </row>
    <row r="35" spans="3:42" x14ac:dyDescent="0.25"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</row>
    <row r="36" spans="3:42" x14ac:dyDescent="0.25">
      <c r="C36" s="45" t="s">
        <v>28</v>
      </c>
      <c r="D36" s="46"/>
      <c r="E36" s="46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</row>
    <row r="37" spans="3:42" x14ac:dyDescent="0.25">
      <c r="E37" s="72" t="s">
        <v>21</v>
      </c>
      <c r="F37" s="72"/>
      <c r="G37" s="72"/>
      <c r="H37" s="72"/>
      <c r="I37" s="72"/>
      <c r="U37" s="19"/>
      <c r="V37" s="18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</row>
    <row r="38" spans="3:42" x14ac:dyDescent="0.25">
      <c r="D38" s="42"/>
      <c r="E38" s="42"/>
      <c r="F38" s="6" t="s">
        <v>4</v>
      </c>
      <c r="G38" s="7" t="s">
        <v>5</v>
      </c>
      <c r="H38" s="7"/>
      <c r="I38" s="80"/>
      <c r="J38" s="80"/>
      <c r="K38" s="38" t="s">
        <v>33</v>
      </c>
      <c r="L38" s="39"/>
      <c r="M38" s="39"/>
      <c r="N38" s="39"/>
      <c r="O38" s="39"/>
      <c r="P38" s="38" t="s">
        <v>35</v>
      </c>
      <c r="Q38" s="39"/>
      <c r="R38" s="39"/>
      <c r="S38" s="38" t="s">
        <v>36</v>
      </c>
      <c r="T38" s="39"/>
      <c r="U38" s="19"/>
      <c r="V38" s="19"/>
      <c r="W38" s="19"/>
      <c r="X38" s="60"/>
      <c r="Y38" s="19"/>
      <c r="Z38" s="19"/>
      <c r="AA38" s="18"/>
      <c r="AB38" s="79"/>
      <c r="AC38" s="79"/>
      <c r="AD38" s="79"/>
      <c r="AE38" s="19"/>
      <c r="AF38" s="18"/>
      <c r="AG38" s="18"/>
      <c r="AH38" s="18"/>
      <c r="AI38" s="18"/>
      <c r="AJ38" s="18"/>
      <c r="AK38" s="19"/>
      <c r="AL38" s="18"/>
      <c r="AM38" s="19"/>
      <c r="AN38" s="19"/>
      <c r="AO38" s="18"/>
      <c r="AP38" s="19"/>
    </row>
    <row r="39" spans="3:42" x14ac:dyDescent="0.25">
      <c r="C39" s="40" t="s">
        <v>7</v>
      </c>
      <c r="D39" s="40" t="s">
        <v>8</v>
      </c>
      <c r="E39" s="41"/>
      <c r="F39" s="40" t="s">
        <v>9</v>
      </c>
      <c r="G39" s="40" t="s">
        <v>10</v>
      </c>
      <c r="H39" s="41"/>
      <c r="I39" s="40" t="s">
        <v>34</v>
      </c>
      <c r="J39" s="41"/>
      <c r="K39" s="40" t="s">
        <v>9</v>
      </c>
      <c r="L39" s="40" t="s">
        <v>10</v>
      </c>
      <c r="M39" s="41"/>
      <c r="N39" s="41"/>
      <c r="O39" s="41"/>
      <c r="P39" s="40" t="s">
        <v>9</v>
      </c>
      <c r="Q39" s="40" t="s">
        <v>10</v>
      </c>
      <c r="R39" s="41"/>
      <c r="S39" s="40" t="s">
        <v>9</v>
      </c>
      <c r="T39" s="40" t="s">
        <v>10</v>
      </c>
      <c r="U39" s="19"/>
      <c r="V39" s="18"/>
      <c r="W39" s="18"/>
      <c r="X39" s="19"/>
      <c r="Y39" s="18"/>
      <c r="Z39" s="18"/>
      <c r="AA39" s="19"/>
      <c r="AB39" s="18"/>
      <c r="AC39" s="18"/>
      <c r="AD39" s="19"/>
      <c r="AE39" s="19"/>
      <c r="AF39" s="18"/>
      <c r="AG39" s="18"/>
      <c r="AH39" s="19"/>
      <c r="AI39" s="18"/>
      <c r="AJ39" s="18"/>
      <c r="AK39" s="19"/>
      <c r="AL39" s="18"/>
      <c r="AM39" s="18"/>
      <c r="AN39" s="19"/>
      <c r="AO39" s="18"/>
      <c r="AP39" s="18"/>
    </row>
    <row r="40" spans="3:42" x14ac:dyDescent="0.25">
      <c r="C40" s="1" t="s">
        <v>19</v>
      </c>
      <c r="D40">
        <v>1</v>
      </c>
      <c r="F40">
        <v>0.51</v>
      </c>
      <c r="G40">
        <v>0.51</v>
      </c>
      <c r="I40">
        <v>1.2204E-2</v>
      </c>
      <c r="K40">
        <f>F40*I40</f>
        <v>6.2240400000000001E-3</v>
      </c>
      <c r="L40">
        <f>G40*I40</f>
        <v>6.2240400000000001E-3</v>
      </c>
      <c r="P40">
        <f>K40*595.5</f>
        <v>3.7064158200000001</v>
      </c>
      <c r="Q40">
        <f>L40*595.5</f>
        <v>3.7064158200000001</v>
      </c>
      <c r="S40">
        <f>P40*10</f>
        <v>37.064158200000001</v>
      </c>
      <c r="T40">
        <f>Q40*10</f>
        <v>37.064158200000001</v>
      </c>
      <c r="U40" s="19"/>
      <c r="V40" s="18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</row>
    <row r="41" spans="3:42" x14ac:dyDescent="0.25">
      <c r="C41" s="1" t="s">
        <v>11</v>
      </c>
      <c r="D41">
        <v>19</v>
      </c>
      <c r="F41">
        <v>0.5202</v>
      </c>
      <c r="G41">
        <v>1.839</v>
      </c>
      <c r="I41">
        <v>1.2204E-2</v>
      </c>
      <c r="K41">
        <f t="shared" ref="K41:K46" si="12">F41*I41</f>
        <v>6.3485208000000001E-3</v>
      </c>
      <c r="L41">
        <f t="shared" ref="L41:L46" si="13">G41*I41</f>
        <v>2.2443155999999999E-2</v>
      </c>
      <c r="P41">
        <f t="shared" ref="P41:Q47" si="14">K41*595.5</f>
        <v>3.7805441364000001</v>
      </c>
      <c r="Q41">
        <f t="shared" si="14"/>
        <v>13.364899397999999</v>
      </c>
      <c r="S41">
        <f t="shared" ref="S41:T47" si="15">P41*10</f>
        <v>37.805441364000004</v>
      </c>
      <c r="T41">
        <f t="shared" si="15"/>
        <v>133.64899398</v>
      </c>
      <c r="U41" s="19"/>
      <c r="V41" s="18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</row>
    <row r="42" spans="3:42" x14ac:dyDescent="0.25">
      <c r="C42" s="1" t="s">
        <v>12</v>
      </c>
      <c r="D42">
        <v>136</v>
      </c>
      <c r="F42">
        <v>0.26540000000000002</v>
      </c>
      <c r="G42">
        <v>0.66379999999999995</v>
      </c>
      <c r="I42">
        <v>1.2204E-2</v>
      </c>
      <c r="K42">
        <f t="shared" si="12"/>
        <v>3.2389416000000002E-3</v>
      </c>
      <c r="L42">
        <f t="shared" si="13"/>
        <v>8.1010151999999988E-3</v>
      </c>
      <c r="P42">
        <f t="shared" si="14"/>
        <v>1.9287897228000002</v>
      </c>
      <c r="Q42">
        <f t="shared" si="14"/>
        <v>4.8241545515999995</v>
      </c>
      <c r="S42">
        <f t="shared" si="15"/>
        <v>19.287897228000002</v>
      </c>
      <c r="T42">
        <f t="shared" si="15"/>
        <v>48.241545515999995</v>
      </c>
      <c r="U42" s="19"/>
      <c r="V42" s="18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</row>
    <row r="43" spans="3:42" x14ac:dyDescent="0.25">
      <c r="C43" s="1" t="s">
        <v>13</v>
      </c>
      <c r="D43" s="15">
        <v>201</v>
      </c>
      <c r="F43">
        <v>0.19440000000000002</v>
      </c>
      <c r="G43">
        <v>0.42719999999999997</v>
      </c>
      <c r="I43">
        <v>1.2204E-2</v>
      </c>
      <c r="K43">
        <f t="shared" si="12"/>
        <v>2.3724576000000003E-3</v>
      </c>
      <c r="L43">
        <f t="shared" si="13"/>
        <v>5.2135487999999995E-3</v>
      </c>
      <c r="P43">
        <f t="shared" si="14"/>
        <v>1.4127985008000001</v>
      </c>
      <c r="Q43">
        <f t="shared" si="14"/>
        <v>3.1046683103999997</v>
      </c>
      <c r="S43">
        <f t="shared" si="15"/>
        <v>14.127985008000001</v>
      </c>
      <c r="T43">
        <f t="shared" si="15"/>
        <v>31.046683103999996</v>
      </c>
      <c r="U43" s="19"/>
      <c r="V43" s="18"/>
      <c r="W43" s="30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</row>
    <row r="44" spans="3:42" x14ac:dyDescent="0.25">
      <c r="C44" s="1" t="s">
        <v>14</v>
      </c>
      <c r="D44" s="15">
        <v>1709</v>
      </c>
      <c r="F44">
        <v>0.12559999999999999</v>
      </c>
      <c r="G44">
        <v>0.31740000000000002</v>
      </c>
      <c r="I44">
        <v>1.2204E-2</v>
      </c>
      <c r="K44">
        <f t="shared" si="12"/>
        <v>1.5328223999999998E-3</v>
      </c>
      <c r="L44">
        <f t="shared" si="13"/>
        <v>3.8735496000000002E-3</v>
      </c>
      <c r="P44">
        <f t="shared" si="14"/>
        <v>0.9127957391999999</v>
      </c>
      <c r="Q44">
        <f t="shared" si="14"/>
        <v>2.3066987868000002</v>
      </c>
      <c r="S44">
        <f t="shared" si="15"/>
        <v>9.127957391999999</v>
      </c>
      <c r="T44">
        <f t="shared" si="15"/>
        <v>23.066987868000002</v>
      </c>
      <c r="U44" s="19"/>
      <c r="V44" s="18"/>
      <c r="W44" s="30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</row>
    <row r="45" spans="3:42" x14ac:dyDescent="0.25">
      <c r="C45" s="1" t="s">
        <v>15</v>
      </c>
      <c r="D45">
        <v>200</v>
      </c>
      <c r="F45">
        <v>0.1048</v>
      </c>
      <c r="G45">
        <v>0.26100000000000001</v>
      </c>
      <c r="I45">
        <v>1.2204E-2</v>
      </c>
      <c r="K45">
        <f t="shared" si="12"/>
        <v>1.2789792E-3</v>
      </c>
      <c r="L45">
        <f t="shared" si="13"/>
        <v>3.1852439999999998E-3</v>
      </c>
      <c r="P45">
        <f t="shared" si="14"/>
        <v>0.76163211360000005</v>
      </c>
      <c r="Q45">
        <f t="shared" si="14"/>
        <v>1.8968128019999999</v>
      </c>
      <c r="S45">
        <f t="shared" si="15"/>
        <v>7.6163211360000007</v>
      </c>
      <c r="T45">
        <f t="shared" si="15"/>
        <v>18.968128019999998</v>
      </c>
      <c r="U45" s="19"/>
      <c r="V45" s="18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</row>
    <row r="46" spans="3:42" x14ac:dyDescent="0.25">
      <c r="C46" s="1" t="s">
        <v>16</v>
      </c>
      <c r="D46">
        <v>140</v>
      </c>
      <c r="F46">
        <v>0.1086</v>
      </c>
      <c r="G46">
        <v>0.23680000000000001</v>
      </c>
      <c r="I46">
        <v>1.2204E-2</v>
      </c>
      <c r="K46">
        <f t="shared" si="12"/>
        <v>1.3253544000000001E-3</v>
      </c>
      <c r="L46">
        <f t="shared" si="13"/>
        <v>2.8899072000000002E-3</v>
      </c>
      <c r="P46">
        <f t="shared" si="14"/>
        <v>0.7892485452000001</v>
      </c>
      <c r="Q46">
        <f t="shared" si="14"/>
        <v>1.7209397376000002</v>
      </c>
      <c r="S46">
        <f t="shared" si="15"/>
        <v>7.8924854520000007</v>
      </c>
      <c r="T46">
        <f t="shared" si="15"/>
        <v>17.209397376000002</v>
      </c>
      <c r="U46" s="19"/>
      <c r="V46" s="18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</row>
    <row r="47" spans="3:42" x14ac:dyDescent="0.25">
      <c r="C47" s="1" t="s">
        <v>43</v>
      </c>
      <c r="K47" s="1">
        <f>SUM(K40:K46)</f>
        <v>2.2321115999999998E-2</v>
      </c>
      <c r="L47" s="1">
        <f>SUM(L40:L46)</f>
        <v>5.1930460799999995E-2</v>
      </c>
      <c r="M47" s="1"/>
      <c r="N47" s="1"/>
      <c r="O47" s="1"/>
      <c r="P47" s="1">
        <f t="shared" si="14"/>
        <v>13.292224577999999</v>
      </c>
      <c r="Q47" s="1">
        <f t="shared" si="14"/>
        <v>30.924589406399996</v>
      </c>
      <c r="R47" s="1"/>
      <c r="S47" s="1">
        <f t="shared" si="15"/>
        <v>132.92224578</v>
      </c>
      <c r="T47" s="1">
        <f t="shared" si="15"/>
        <v>309.24589406399997</v>
      </c>
      <c r="U47" s="19"/>
      <c r="V47" s="18"/>
      <c r="W47" s="19"/>
      <c r="X47" s="19"/>
      <c r="Y47" s="19"/>
      <c r="Z47" s="19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9"/>
      <c r="AO47" s="18"/>
      <c r="AP47" s="18"/>
    </row>
    <row r="48" spans="3:42" x14ac:dyDescent="0.25">
      <c r="C48" s="45" t="s">
        <v>28</v>
      </c>
      <c r="D48" s="46"/>
      <c r="E48" s="46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</row>
    <row r="49" spans="3:42" x14ac:dyDescent="0.25">
      <c r="E49" s="73" t="s">
        <v>22</v>
      </c>
      <c r="F49" s="73"/>
      <c r="G49" s="73"/>
      <c r="H49" s="73"/>
      <c r="I49" s="73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</row>
    <row r="50" spans="3:42" x14ac:dyDescent="0.25">
      <c r="D50" s="42"/>
      <c r="E50" s="42"/>
      <c r="F50" s="6" t="s">
        <v>4</v>
      </c>
      <c r="G50" s="7" t="s">
        <v>5</v>
      </c>
      <c r="H50" s="7"/>
      <c r="I50" s="80"/>
      <c r="J50" s="80"/>
      <c r="K50" s="38" t="s">
        <v>33</v>
      </c>
      <c r="L50" s="39"/>
      <c r="M50" s="39"/>
      <c r="N50" s="39"/>
      <c r="O50" s="39"/>
      <c r="P50" s="38" t="s">
        <v>35</v>
      </c>
      <c r="Q50" s="39"/>
      <c r="R50" s="39"/>
      <c r="S50" s="38" t="s">
        <v>36</v>
      </c>
      <c r="T50" s="39"/>
      <c r="U50" s="19"/>
      <c r="V50" s="19"/>
      <c r="W50" s="19"/>
      <c r="X50" s="60"/>
      <c r="Y50" s="19"/>
      <c r="Z50" s="19"/>
      <c r="AA50" s="18"/>
      <c r="AB50" s="79"/>
      <c r="AC50" s="79"/>
      <c r="AD50" s="79"/>
      <c r="AE50" s="19"/>
      <c r="AF50" s="18"/>
      <c r="AG50" s="18"/>
      <c r="AH50" s="18"/>
      <c r="AI50" s="18"/>
      <c r="AJ50" s="18"/>
      <c r="AK50" s="19"/>
      <c r="AL50" s="18"/>
      <c r="AM50" s="19"/>
      <c r="AN50" s="19"/>
      <c r="AO50" s="18"/>
      <c r="AP50" s="19"/>
    </row>
    <row r="51" spans="3:42" x14ac:dyDescent="0.25">
      <c r="C51" s="40" t="s">
        <v>7</v>
      </c>
      <c r="D51" s="40" t="s">
        <v>8</v>
      </c>
      <c r="E51" s="41"/>
      <c r="F51" s="40" t="s">
        <v>9</v>
      </c>
      <c r="G51" s="40" t="s">
        <v>10</v>
      </c>
      <c r="H51" s="41"/>
      <c r="I51" s="40" t="s">
        <v>34</v>
      </c>
      <c r="J51" s="41"/>
      <c r="K51" s="40" t="s">
        <v>9</v>
      </c>
      <c r="L51" s="40" t="s">
        <v>10</v>
      </c>
      <c r="M51" s="41"/>
      <c r="N51" s="41"/>
      <c r="O51" s="41"/>
      <c r="P51" s="40" t="s">
        <v>9</v>
      </c>
      <c r="Q51" s="40" t="s">
        <v>10</v>
      </c>
      <c r="R51" s="41"/>
      <c r="S51" s="40" t="s">
        <v>9</v>
      </c>
      <c r="T51" s="40" t="s">
        <v>10</v>
      </c>
      <c r="U51" s="19"/>
      <c r="V51" s="18"/>
      <c r="W51" s="18"/>
      <c r="X51" s="19"/>
      <c r="Y51" s="18"/>
      <c r="Z51" s="18"/>
      <c r="AA51" s="19"/>
      <c r="AB51" s="18"/>
      <c r="AC51" s="18"/>
      <c r="AD51" s="19"/>
      <c r="AE51" s="19"/>
      <c r="AF51" s="18"/>
      <c r="AG51" s="18"/>
      <c r="AH51" s="19"/>
      <c r="AI51" s="18"/>
      <c r="AJ51" s="18"/>
      <c r="AK51" s="19"/>
      <c r="AL51" s="18"/>
      <c r="AM51" s="18"/>
      <c r="AN51" s="19"/>
      <c r="AO51" s="18"/>
      <c r="AP51" s="18"/>
    </row>
    <row r="52" spans="3:42" x14ac:dyDescent="0.25">
      <c r="C52" s="1" t="s">
        <v>19</v>
      </c>
      <c r="D52">
        <v>1</v>
      </c>
      <c r="F52">
        <v>2.34</v>
      </c>
      <c r="G52">
        <v>2.34</v>
      </c>
      <c r="I52">
        <v>1.2204E-2</v>
      </c>
      <c r="K52">
        <f>F52*I52</f>
        <v>2.8557359999999997E-2</v>
      </c>
      <c r="L52">
        <f>G52*I52</f>
        <v>2.8557359999999997E-2</v>
      </c>
      <c r="P52">
        <f>K52*595.5</f>
        <v>17.005907879999999</v>
      </c>
      <c r="Q52">
        <f>L52*595.5</f>
        <v>17.005907879999999</v>
      </c>
      <c r="S52">
        <f>P52*10</f>
        <v>170.05907879999998</v>
      </c>
      <c r="T52">
        <f>Q52*10</f>
        <v>170.05907879999998</v>
      </c>
      <c r="U52" s="19"/>
      <c r="V52" s="18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</row>
    <row r="53" spans="3:42" x14ac:dyDescent="0.25">
      <c r="C53" s="1" t="s">
        <v>11</v>
      </c>
      <c r="D53">
        <v>19</v>
      </c>
      <c r="F53">
        <v>2.3864000000000001</v>
      </c>
      <c r="G53">
        <v>8.4379999999999988</v>
      </c>
      <c r="I53">
        <v>1.2204E-2</v>
      </c>
      <c r="K53">
        <f t="shared" ref="K53:K58" si="16">F53*I53</f>
        <v>2.9123625600000001E-2</v>
      </c>
      <c r="L53">
        <f t="shared" ref="L53:L58" si="17">G53*I53</f>
        <v>0.10297735199999998</v>
      </c>
      <c r="P53">
        <f t="shared" ref="P53:Q59" si="18">K53*595.5</f>
        <v>17.343119044800002</v>
      </c>
      <c r="Q53">
        <f t="shared" si="18"/>
        <v>61.323013115999991</v>
      </c>
      <c r="S53">
        <f t="shared" ref="S53:T59" si="19">P53*10</f>
        <v>173.43119044800002</v>
      </c>
      <c r="T53">
        <f t="shared" si="19"/>
        <v>613.23013115999993</v>
      </c>
      <c r="U53" s="19"/>
      <c r="V53" s="18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</row>
    <row r="54" spans="3:42" x14ac:dyDescent="0.25">
      <c r="C54" s="1" t="s">
        <v>12</v>
      </c>
      <c r="D54">
        <v>136</v>
      </c>
      <c r="F54">
        <v>1.2174</v>
      </c>
      <c r="G54">
        <v>3.0451999999999999</v>
      </c>
      <c r="I54">
        <v>1.2204E-2</v>
      </c>
      <c r="K54">
        <f t="shared" si="16"/>
        <v>1.4857149599999999E-2</v>
      </c>
      <c r="L54">
        <f t="shared" si="17"/>
        <v>3.7163620799999998E-2</v>
      </c>
      <c r="P54">
        <f t="shared" si="18"/>
        <v>8.8474325868000001</v>
      </c>
      <c r="Q54">
        <f t="shared" si="18"/>
        <v>22.1309361864</v>
      </c>
      <c r="S54">
        <f t="shared" si="19"/>
        <v>88.474325867999994</v>
      </c>
      <c r="T54">
        <f t="shared" si="19"/>
        <v>221.30936186399998</v>
      </c>
      <c r="U54" s="19"/>
      <c r="V54" s="18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</row>
    <row r="55" spans="3:42" x14ac:dyDescent="0.25">
      <c r="C55" s="1" t="s">
        <v>13</v>
      </c>
      <c r="D55" s="15">
        <v>201</v>
      </c>
      <c r="F55">
        <v>0.89219999999999999</v>
      </c>
      <c r="G55">
        <v>1.9601999999999999</v>
      </c>
      <c r="I55">
        <v>1.2204E-2</v>
      </c>
      <c r="K55">
        <f t="shared" si="16"/>
        <v>1.0888408799999999E-2</v>
      </c>
      <c r="L55">
        <f t="shared" si="17"/>
        <v>2.3922280799999997E-2</v>
      </c>
      <c r="P55">
        <f t="shared" si="18"/>
        <v>6.4840474403999995</v>
      </c>
      <c r="Q55">
        <f t="shared" si="18"/>
        <v>14.245718216399998</v>
      </c>
      <c r="S55">
        <f t="shared" si="19"/>
        <v>64.840474403999991</v>
      </c>
      <c r="T55">
        <f t="shared" si="19"/>
        <v>142.45718216399999</v>
      </c>
      <c r="U55" s="19"/>
      <c r="V55" s="18"/>
      <c r="W55" s="30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</row>
    <row r="56" spans="3:42" x14ac:dyDescent="0.25">
      <c r="C56" s="1" t="s">
        <v>14</v>
      </c>
      <c r="D56" s="15">
        <v>1709</v>
      </c>
      <c r="F56">
        <v>0.57640000000000002</v>
      </c>
      <c r="G56">
        <v>1.4565999999999999</v>
      </c>
      <c r="I56">
        <v>1.2204E-2</v>
      </c>
      <c r="K56">
        <f t="shared" si="16"/>
        <v>7.0343856E-3</v>
      </c>
      <c r="L56">
        <f t="shared" si="17"/>
        <v>1.7776346399999997E-2</v>
      </c>
      <c r="P56">
        <f t="shared" si="18"/>
        <v>4.1889766247999995</v>
      </c>
      <c r="Q56">
        <f t="shared" si="18"/>
        <v>10.585814281199998</v>
      </c>
      <c r="S56">
        <f t="shared" si="19"/>
        <v>41.889766247999994</v>
      </c>
      <c r="T56">
        <f t="shared" si="19"/>
        <v>105.85814281199998</v>
      </c>
      <c r="U56" s="19"/>
      <c r="V56" s="18"/>
      <c r="W56" s="30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</row>
    <row r="57" spans="3:42" x14ac:dyDescent="0.25">
      <c r="C57" s="1" t="s">
        <v>15</v>
      </c>
      <c r="D57">
        <v>200</v>
      </c>
      <c r="F57">
        <v>0.48119999999999996</v>
      </c>
      <c r="G57">
        <v>1.1974</v>
      </c>
      <c r="I57">
        <v>1.2204E-2</v>
      </c>
      <c r="K57">
        <f t="shared" si="16"/>
        <v>5.8725647999999997E-3</v>
      </c>
      <c r="L57">
        <f t="shared" si="17"/>
        <v>1.46130696E-2</v>
      </c>
      <c r="P57">
        <f t="shared" si="18"/>
        <v>3.4971123384</v>
      </c>
      <c r="Q57">
        <f t="shared" si="18"/>
        <v>8.7020829468000009</v>
      </c>
      <c r="S57">
        <f t="shared" si="19"/>
        <v>34.971123384000002</v>
      </c>
      <c r="T57">
        <f t="shared" si="19"/>
        <v>87.020829468000017</v>
      </c>
      <c r="U57" s="19"/>
      <c r="V57" s="18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</row>
    <row r="58" spans="3:42" x14ac:dyDescent="0.25">
      <c r="C58" s="1" t="s">
        <v>16</v>
      </c>
      <c r="D58">
        <v>140</v>
      </c>
      <c r="F58">
        <v>0.49839999999999995</v>
      </c>
      <c r="G58">
        <v>1.0866</v>
      </c>
      <c r="I58">
        <v>1.2204E-2</v>
      </c>
      <c r="K58">
        <f t="shared" si="16"/>
        <v>6.082473599999999E-3</v>
      </c>
      <c r="L58">
        <f t="shared" si="17"/>
        <v>1.32608664E-2</v>
      </c>
      <c r="P58">
        <f t="shared" si="18"/>
        <v>3.6221130287999994</v>
      </c>
      <c r="Q58">
        <f t="shared" si="18"/>
        <v>7.8968459411999996</v>
      </c>
      <c r="S58">
        <f t="shared" si="19"/>
        <v>36.221130287999998</v>
      </c>
      <c r="T58">
        <f t="shared" si="19"/>
        <v>78.968459412000001</v>
      </c>
      <c r="U58" s="19"/>
      <c r="V58" s="18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</row>
    <row r="59" spans="3:42" x14ac:dyDescent="0.25">
      <c r="C59" s="1" t="s">
        <v>43</v>
      </c>
      <c r="K59" s="1">
        <f>SUM(K52:K58)</f>
        <v>0.10241596799999998</v>
      </c>
      <c r="L59" s="1">
        <f>SUM(L52:L58)</f>
        <v>0.23827089599999995</v>
      </c>
      <c r="M59" s="1"/>
      <c r="N59" s="1"/>
      <c r="O59" s="1"/>
      <c r="P59" s="1">
        <f t="shared" si="18"/>
        <v>60.988708943999988</v>
      </c>
      <c r="Q59" s="1">
        <f t="shared" si="18"/>
        <v>141.89031856799997</v>
      </c>
      <c r="R59" s="1"/>
      <c r="S59" s="1">
        <f t="shared" si="19"/>
        <v>609.88708943999984</v>
      </c>
      <c r="T59" s="1">
        <f t="shared" si="19"/>
        <v>1418.9031856799998</v>
      </c>
      <c r="U59" s="19"/>
      <c r="V59" s="18"/>
      <c r="W59" s="19"/>
      <c r="X59" s="19"/>
      <c r="Y59" s="19"/>
      <c r="Z59" s="19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9"/>
      <c r="AO59" s="18"/>
      <c r="AP59" s="18"/>
    </row>
    <row r="60" spans="3:42" x14ac:dyDescent="0.25">
      <c r="C60" s="45" t="s">
        <v>28</v>
      </c>
      <c r="D60" s="46"/>
      <c r="E60" s="46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</row>
    <row r="61" spans="3:42" x14ac:dyDescent="0.25">
      <c r="E61" s="74" t="s">
        <v>23</v>
      </c>
      <c r="F61" s="74"/>
      <c r="G61" s="74"/>
      <c r="H61" s="74"/>
      <c r="I61" s="74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</row>
    <row r="62" spans="3:42" x14ac:dyDescent="0.25">
      <c r="D62" s="42"/>
      <c r="E62" s="42"/>
      <c r="F62" s="6" t="s">
        <v>4</v>
      </c>
      <c r="G62" s="7" t="s">
        <v>5</v>
      </c>
      <c r="H62" s="7"/>
      <c r="I62" s="80"/>
      <c r="J62" s="80"/>
      <c r="K62" s="38" t="s">
        <v>33</v>
      </c>
      <c r="L62" s="39"/>
      <c r="M62" s="39"/>
      <c r="N62" s="39"/>
      <c r="O62" s="39"/>
      <c r="P62" s="38" t="s">
        <v>35</v>
      </c>
      <c r="Q62" s="39"/>
      <c r="R62" s="39"/>
      <c r="S62" s="38" t="s">
        <v>36</v>
      </c>
      <c r="T62" s="39"/>
      <c r="U62" s="19"/>
      <c r="V62" s="19"/>
      <c r="W62" s="19"/>
      <c r="X62" s="60"/>
      <c r="Y62" s="19"/>
      <c r="Z62" s="19"/>
      <c r="AA62" s="18"/>
      <c r="AB62" s="79"/>
      <c r="AC62" s="79"/>
      <c r="AD62" s="79"/>
      <c r="AE62" s="19"/>
      <c r="AF62" s="18"/>
      <c r="AG62" s="18"/>
      <c r="AH62" s="18"/>
      <c r="AI62" s="18"/>
      <c r="AJ62" s="18"/>
      <c r="AK62" s="19"/>
      <c r="AL62" s="18"/>
      <c r="AM62" s="19"/>
      <c r="AN62" s="19"/>
      <c r="AO62" s="18"/>
      <c r="AP62" s="19"/>
    </row>
    <row r="63" spans="3:42" x14ac:dyDescent="0.25">
      <c r="C63" s="40" t="s">
        <v>7</v>
      </c>
      <c r="D63" s="40" t="s">
        <v>8</v>
      </c>
      <c r="E63" s="41"/>
      <c r="F63" s="40" t="s">
        <v>9</v>
      </c>
      <c r="G63" s="40" t="s">
        <v>10</v>
      </c>
      <c r="H63" s="41"/>
      <c r="I63" s="40" t="s">
        <v>34</v>
      </c>
      <c r="J63" s="41"/>
      <c r="K63" s="40" t="s">
        <v>9</v>
      </c>
      <c r="L63" s="40" t="s">
        <v>10</v>
      </c>
      <c r="M63" s="41"/>
      <c r="N63" s="41"/>
      <c r="O63" s="41"/>
      <c r="P63" s="40" t="s">
        <v>9</v>
      </c>
      <c r="Q63" s="40" t="s">
        <v>10</v>
      </c>
      <c r="R63" s="41"/>
      <c r="S63" s="40" t="s">
        <v>9</v>
      </c>
      <c r="T63" s="40" t="s">
        <v>10</v>
      </c>
      <c r="U63" s="19"/>
      <c r="V63" s="18"/>
      <c r="W63" s="18"/>
      <c r="X63" s="19"/>
      <c r="Y63" s="18"/>
      <c r="Z63" s="18"/>
      <c r="AA63" s="19"/>
      <c r="AB63" s="18"/>
      <c r="AC63" s="18"/>
      <c r="AD63" s="19"/>
      <c r="AE63" s="19"/>
      <c r="AF63" s="18"/>
      <c r="AG63" s="18"/>
      <c r="AH63" s="19"/>
      <c r="AI63" s="18"/>
      <c r="AJ63" s="18"/>
      <c r="AK63" s="19"/>
      <c r="AL63" s="18"/>
      <c r="AM63" s="18"/>
      <c r="AN63" s="19"/>
      <c r="AO63" s="18"/>
      <c r="AP63" s="18"/>
    </row>
    <row r="64" spans="3:42" x14ac:dyDescent="0.25">
      <c r="C64" s="1" t="s">
        <v>19</v>
      </c>
      <c r="D64">
        <v>1</v>
      </c>
      <c r="F64">
        <v>3.9</v>
      </c>
      <c r="G64">
        <v>3.9</v>
      </c>
      <c r="I64">
        <v>1.2204E-2</v>
      </c>
      <c r="K64">
        <f>F64*I64</f>
        <v>4.7595599999999995E-2</v>
      </c>
      <c r="L64">
        <f>G64*I64</f>
        <v>4.7595599999999995E-2</v>
      </c>
      <c r="P64">
        <f>K64*595.5</f>
        <v>28.343179799999998</v>
      </c>
      <c r="Q64">
        <f>L64*595.5</f>
        <v>28.343179799999998</v>
      </c>
      <c r="S64">
        <f>P64*10</f>
        <v>283.43179799999996</v>
      </c>
      <c r="T64">
        <f>Q64*10</f>
        <v>283.43179799999996</v>
      </c>
      <c r="U64" s="19"/>
      <c r="V64" s="18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</row>
    <row r="65" spans="3:42" x14ac:dyDescent="0.25">
      <c r="C65" s="1" t="s">
        <v>11</v>
      </c>
      <c r="D65">
        <v>19</v>
      </c>
      <c r="F65">
        <v>3.9773999999999998</v>
      </c>
      <c r="G65">
        <v>14.0634</v>
      </c>
      <c r="I65">
        <v>1.2204E-2</v>
      </c>
      <c r="K65">
        <f t="shared" ref="K65:K70" si="20">F65*I65</f>
        <v>4.8540189599999999E-2</v>
      </c>
      <c r="L65">
        <f t="shared" ref="L65:L70" si="21">G65*I65</f>
        <v>0.1716297336</v>
      </c>
      <c r="P65">
        <f t="shared" ref="P65:Q71" si="22">K65*595.5</f>
        <v>28.905682906799999</v>
      </c>
      <c r="Q65">
        <f t="shared" si="22"/>
        <v>102.20550635879999</v>
      </c>
      <c r="S65">
        <f t="shared" ref="S65:T71" si="23">P65*10</f>
        <v>289.05682906800001</v>
      </c>
      <c r="T65">
        <f t="shared" si="23"/>
        <v>1022.0550635879999</v>
      </c>
      <c r="U65" s="19"/>
      <c r="V65" s="18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</row>
    <row r="66" spans="3:42" x14ac:dyDescent="0.25">
      <c r="C66" s="1" t="s">
        <v>12</v>
      </c>
      <c r="D66">
        <v>136</v>
      </c>
      <c r="F66">
        <v>2.0291999999999999</v>
      </c>
      <c r="G66">
        <v>5.0754000000000001</v>
      </c>
      <c r="I66">
        <v>1.2204E-2</v>
      </c>
      <c r="K66">
        <f t="shared" si="20"/>
        <v>2.4764356799999998E-2</v>
      </c>
      <c r="L66">
        <f t="shared" si="21"/>
        <v>6.1940181599999998E-2</v>
      </c>
      <c r="P66">
        <f t="shared" si="22"/>
        <v>14.7471744744</v>
      </c>
      <c r="Q66">
        <f t="shared" si="22"/>
        <v>36.8853781428</v>
      </c>
      <c r="S66">
        <f t="shared" si="23"/>
        <v>147.47174474400001</v>
      </c>
      <c r="T66">
        <f t="shared" si="23"/>
        <v>368.85378142799999</v>
      </c>
      <c r="U66" s="19"/>
      <c r="V66" s="18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</row>
    <row r="67" spans="3:42" x14ac:dyDescent="0.25">
      <c r="C67" s="1" t="s">
        <v>13</v>
      </c>
      <c r="D67" s="15">
        <v>201</v>
      </c>
      <c r="F67">
        <v>1.4870000000000001</v>
      </c>
      <c r="G67">
        <v>3.2671999999999999</v>
      </c>
      <c r="I67">
        <v>1.2204E-2</v>
      </c>
      <c r="K67">
        <f t="shared" si="20"/>
        <v>1.8147348000000001E-2</v>
      </c>
      <c r="L67">
        <f t="shared" si="21"/>
        <v>3.9872908799999995E-2</v>
      </c>
      <c r="P67">
        <f t="shared" si="22"/>
        <v>10.806745734</v>
      </c>
      <c r="Q67">
        <f t="shared" si="22"/>
        <v>23.744317190399997</v>
      </c>
      <c r="S67">
        <f t="shared" si="23"/>
        <v>108.06745734</v>
      </c>
      <c r="T67">
        <f t="shared" si="23"/>
        <v>237.44317190399997</v>
      </c>
      <c r="U67" s="19"/>
      <c r="V67" s="18"/>
      <c r="W67" s="30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</row>
    <row r="68" spans="3:42" x14ac:dyDescent="0.25">
      <c r="C68" s="1" t="s">
        <v>14</v>
      </c>
      <c r="D68" s="15">
        <v>1709</v>
      </c>
      <c r="F68">
        <v>0.9608000000000001</v>
      </c>
      <c r="G68">
        <v>2.4278</v>
      </c>
      <c r="I68">
        <v>1.2204E-2</v>
      </c>
      <c r="K68">
        <f t="shared" si="20"/>
        <v>1.17256032E-2</v>
      </c>
      <c r="L68">
        <f t="shared" si="21"/>
        <v>2.9628871199999997E-2</v>
      </c>
      <c r="P68">
        <f t="shared" si="22"/>
        <v>6.9825967055999998</v>
      </c>
      <c r="Q68">
        <f t="shared" si="22"/>
        <v>17.643992799599999</v>
      </c>
      <c r="S68">
        <f t="shared" si="23"/>
        <v>69.825967055999996</v>
      </c>
      <c r="T68">
        <f t="shared" si="23"/>
        <v>176.43992799599999</v>
      </c>
      <c r="U68" s="19"/>
      <c r="V68" s="18"/>
      <c r="W68" s="30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</row>
    <row r="69" spans="3:42" x14ac:dyDescent="0.25">
      <c r="C69" s="1" t="s">
        <v>15</v>
      </c>
      <c r="D69">
        <v>200</v>
      </c>
      <c r="F69">
        <v>0.80199999999999994</v>
      </c>
      <c r="G69">
        <v>1.9956</v>
      </c>
      <c r="I69">
        <v>1.2204E-2</v>
      </c>
      <c r="K69">
        <f t="shared" si="20"/>
        <v>9.7876079999999997E-3</v>
      </c>
      <c r="L69">
        <f t="shared" si="21"/>
        <v>2.43543024E-2</v>
      </c>
      <c r="P69">
        <f t="shared" si="22"/>
        <v>5.8285205639999997</v>
      </c>
      <c r="Q69">
        <f t="shared" si="22"/>
        <v>14.5029870792</v>
      </c>
      <c r="S69">
        <f t="shared" si="23"/>
        <v>58.285205640000001</v>
      </c>
      <c r="T69">
        <f t="shared" si="23"/>
        <v>145.029870792</v>
      </c>
      <c r="U69" s="19"/>
      <c r="V69" s="18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</row>
    <row r="70" spans="3:42" x14ac:dyDescent="0.25">
      <c r="C70" s="1" t="s">
        <v>16</v>
      </c>
      <c r="D70">
        <v>140</v>
      </c>
      <c r="F70">
        <v>0.8306</v>
      </c>
      <c r="G70">
        <v>1.8109999999999999</v>
      </c>
      <c r="I70">
        <v>1.2204E-2</v>
      </c>
      <c r="K70">
        <f t="shared" si="20"/>
        <v>1.01366424E-2</v>
      </c>
      <c r="L70">
        <f t="shared" si="21"/>
        <v>2.2101443999999998E-2</v>
      </c>
      <c r="P70">
        <f t="shared" si="22"/>
        <v>6.0363705491999999</v>
      </c>
      <c r="Q70">
        <f t="shared" si="22"/>
        <v>13.161409901999999</v>
      </c>
      <c r="S70">
        <f t="shared" si="23"/>
        <v>60.363705492000001</v>
      </c>
      <c r="T70">
        <f t="shared" si="23"/>
        <v>131.61409902</v>
      </c>
      <c r="U70" s="19"/>
      <c r="V70" s="18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</row>
    <row r="71" spans="3:42" x14ac:dyDescent="0.25">
      <c r="C71" s="1" t="s">
        <v>43</v>
      </c>
      <c r="K71" s="1">
        <f>SUM(K64:K70)</f>
        <v>0.170697348</v>
      </c>
      <c r="L71" s="1">
        <f>SUM(L64:L70)</f>
        <v>0.3971230416</v>
      </c>
      <c r="M71" s="1"/>
      <c r="N71" s="1"/>
      <c r="O71" s="1"/>
      <c r="P71" s="1">
        <f t="shared" si="22"/>
        <v>101.650270734</v>
      </c>
      <c r="Q71" s="1">
        <f t="shared" si="22"/>
        <v>236.48677127280001</v>
      </c>
      <c r="R71" s="1"/>
      <c r="S71" s="1">
        <f t="shared" si="23"/>
        <v>1016.50270734</v>
      </c>
      <c r="T71" s="1">
        <f t="shared" si="23"/>
        <v>2364.8677127280002</v>
      </c>
      <c r="U71" s="19"/>
      <c r="V71" s="18"/>
      <c r="W71" s="19"/>
      <c r="X71" s="19"/>
      <c r="Y71" s="19"/>
      <c r="Z71" s="19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9"/>
      <c r="AO71" s="18"/>
      <c r="AP71" s="18"/>
    </row>
    <row r="72" spans="3:42" x14ac:dyDescent="0.25"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</row>
    <row r="73" spans="3:42" x14ac:dyDescent="0.25">
      <c r="C73" s="47" t="s">
        <v>58</v>
      </c>
      <c r="D73" s="48"/>
      <c r="E73" s="48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</row>
    <row r="74" spans="3:42" x14ac:dyDescent="0.25">
      <c r="E74" s="72" t="s">
        <v>21</v>
      </c>
      <c r="F74" s="72"/>
      <c r="G74" s="72"/>
      <c r="H74" s="72"/>
      <c r="I74" s="72"/>
      <c r="U74" s="19"/>
      <c r="V74" s="18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</row>
    <row r="75" spans="3:42" x14ac:dyDescent="0.25">
      <c r="D75" s="42"/>
      <c r="E75" s="42"/>
      <c r="F75" s="6" t="s">
        <v>4</v>
      </c>
      <c r="G75" s="7" t="s">
        <v>5</v>
      </c>
      <c r="H75" s="7"/>
      <c r="I75" s="80"/>
      <c r="J75" s="80"/>
      <c r="K75" s="38" t="s">
        <v>33</v>
      </c>
      <c r="L75" s="39"/>
      <c r="M75" s="39"/>
      <c r="N75" s="39"/>
      <c r="O75" s="39"/>
      <c r="P75" s="38" t="s">
        <v>35</v>
      </c>
      <c r="Q75" s="39"/>
      <c r="R75" s="39"/>
      <c r="S75" s="38" t="s">
        <v>36</v>
      </c>
      <c r="T75" s="39"/>
      <c r="U75" s="19"/>
      <c r="V75" s="19"/>
      <c r="W75" s="19"/>
      <c r="X75" s="60"/>
      <c r="Y75" s="19"/>
      <c r="Z75" s="19"/>
      <c r="AA75" s="18"/>
      <c r="AB75" s="79"/>
      <c r="AC75" s="79"/>
      <c r="AD75" s="79"/>
      <c r="AE75" s="19"/>
      <c r="AF75" s="18"/>
      <c r="AG75" s="18"/>
      <c r="AH75" s="18"/>
      <c r="AI75" s="18"/>
      <c r="AJ75" s="18"/>
      <c r="AK75" s="19"/>
      <c r="AL75" s="18"/>
      <c r="AM75" s="19"/>
      <c r="AN75" s="19"/>
      <c r="AO75" s="18"/>
      <c r="AP75" s="19"/>
    </row>
    <row r="76" spans="3:42" x14ac:dyDescent="0.25">
      <c r="C76" s="40" t="s">
        <v>7</v>
      </c>
      <c r="D76" s="40" t="s">
        <v>8</v>
      </c>
      <c r="E76" s="41"/>
      <c r="F76" s="40" t="s">
        <v>9</v>
      </c>
      <c r="G76" s="40" t="s">
        <v>10</v>
      </c>
      <c r="H76" s="41"/>
      <c r="I76" s="40" t="s">
        <v>34</v>
      </c>
      <c r="J76" s="41"/>
      <c r="K76" s="40" t="s">
        <v>9</v>
      </c>
      <c r="L76" s="40" t="s">
        <v>10</v>
      </c>
      <c r="M76" s="41"/>
      <c r="N76" s="41"/>
      <c r="O76" s="41"/>
      <c r="P76" s="40" t="s">
        <v>9</v>
      </c>
      <c r="Q76" s="40" t="s">
        <v>10</v>
      </c>
      <c r="R76" s="41"/>
      <c r="S76" s="40" t="s">
        <v>9</v>
      </c>
      <c r="T76" s="40" t="s">
        <v>10</v>
      </c>
      <c r="U76" s="19"/>
      <c r="V76" s="18"/>
      <c r="W76" s="18"/>
      <c r="X76" s="19"/>
      <c r="Y76" s="18"/>
      <c r="Z76" s="18"/>
      <c r="AA76" s="19"/>
      <c r="AB76" s="18"/>
      <c r="AC76" s="18"/>
      <c r="AD76" s="19"/>
      <c r="AE76" s="19"/>
      <c r="AF76" s="18"/>
      <c r="AG76" s="18"/>
      <c r="AH76" s="19"/>
      <c r="AI76" s="18"/>
      <c r="AJ76" s="18"/>
      <c r="AK76" s="19"/>
      <c r="AL76" s="18"/>
      <c r="AM76" s="18"/>
      <c r="AN76" s="19"/>
      <c r="AO76" s="18"/>
      <c r="AP76" s="18"/>
    </row>
    <row r="77" spans="3:42" x14ac:dyDescent="0.25">
      <c r="C77" s="1" t="s">
        <v>19</v>
      </c>
      <c r="D77">
        <v>1</v>
      </c>
      <c r="F77">
        <v>1.7</v>
      </c>
      <c r="G77">
        <v>1.7</v>
      </c>
      <c r="I77">
        <v>1.2204E-2</v>
      </c>
      <c r="K77">
        <f>F77*I77</f>
        <v>2.0746799999999999E-2</v>
      </c>
      <c r="L77">
        <f>G77*I77</f>
        <v>2.0746799999999999E-2</v>
      </c>
      <c r="P77">
        <f>K77*595.5</f>
        <v>12.354719399999999</v>
      </c>
      <c r="Q77">
        <f>L77*595.5</f>
        <v>12.354719399999999</v>
      </c>
      <c r="S77">
        <f>P77*10</f>
        <v>123.54719399999999</v>
      </c>
      <c r="T77">
        <f>Q77*10</f>
        <v>123.54719399999999</v>
      </c>
      <c r="U77" s="19"/>
      <c r="V77" s="18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</row>
    <row r="78" spans="3:42" x14ac:dyDescent="0.25">
      <c r="C78" s="1" t="s">
        <v>11</v>
      </c>
      <c r="D78">
        <v>22</v>
      </c>
      <c r="F78">
        <v>0.86419999999999997</v>
      </c>
      <c r="G78">
        <v>1.8102</v>
      </c>
      <c r="I78">
        <v>1.2204E-2</v>
      </c>
      <c r="K78">
        <f t="shared" ref="K78:K83" si="24">F78*I78</f>
        <v>1.05466968E-2</v>
      </c>
      <c r="L78">
        <f t="shared" ref="L78:L83" si="25">G78*I78</f>
        <v>2.2091680799999999E-2</v>
      </c>
      <c r="P78">
        <f t="shared" ref="P78:Q84" si="26">K78*595.5</f>
        <v>6.2805579443999999</v>
      </c>
      <c r="Q78">
        <f t="shared" si="26"/>
        <v>13.155595916399999</v>
      </c>
      <c r="S78">
        <f t="shared" ref="S78:T84" si="27">P78*10</f>
        <v>62.805579444000003</v>
      </c>
      <c r="T78">
        <f t="shared" si="27"/>
        <v>131.555959164</v>
      </c>
      <c r="U78" s="19"/>
      <c r="V78" s="18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</row>
    <row r="79" spans="3:42" x14ac:dyDescent="0.25">
      <c r="C79" s="1" t="s">
        <v>12</v>
      </c>
      <c r="D79">
        <v>165</v>
      </c>
      <c r="F79">
        <v>0.77039999999999997</v>
      </c>
      <c r="G79">
        <v>1.5977999999999999</v>
      </c>
      <c r="I79">
        <v>1.2204E-2</v>
      </c>
      <c r="K79">
        <f t="shared" si="24"/>
        <v>9.4019615999999997E-3</v>
      </c>
      <c r="L79">
        <f t="shared" si="25"/>
        <v>1.94995512E-2</v>
      </c>
      <c r="P79">
        <f t="shared" si="26"/>
        <v>5.5988681327999998</v>
      </c>
      <c r="Q79">
        <f t="shared" si="26"/>
        <v>11.6119827396</v>
      </c>
      <c r="S79">
        <f t="shared" si="27"/>
        <v>55.988681327999998</v>
      </c>
      <c r="T79">
        <f t="shared" si="27"/>
        <v>116.11982739600001</v>
      </c>
      <c r="U79" s="19"/>
      <c r="V79" s="18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</row>
    <row r="80" spans="3:42" x14ac:dyDescent="0.25">
      <c r="C80" s="1" t="s">
        <v>13</v>
      </c>
      <c r="D80">
        <v>217</v>
      </c>
      <c r="F80">
        <v>0.46240000000000003</v>
      </c>
      <c r="G80">
        <v>1.0580000000000001</v>
      </c>
      <c r="I80">
        <v>1.2204E-2</v>
      </c>
      <c r="K80">
        <f t="shared" si="24"/>
        <v>5.6431296000000004E-3</v>
      </c>
      <c r="L80">
        <f t="shared" si="25"/>
        <v>1.2911832E-2</v>
      </c>
      <c r="P80">
        <f t="shared" si="26"/>
        <v>3.3604836768000004</v>
      </c>
      <c r="Q80">
        <f t="shared" si="26"/>
        <v>7.6889959560000003</v>
      </c>
      <c r="S80">
        <f t="shared" si="27"/>
        <v>33.604836768000006</v>
      </c>
      <c r="T80">
        <f t="shared" si="27"/>
        <v>76.889959560000008</v>
      </c>
      <c r="U80" s="19"/>
      <c r="V80" s="18"/>
      <c r="W80" s="30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</row>
    <row r="81" spans="3:42" x14ac:dyDescent="0.25">
      <c r="C81" s="1" t="s">
        <v>14</v>
      </c>
      <c r="D81" s="15">
        <v>1884</v>
      </c>
      <c r="F81">
        <v>0.33400000000000002</v>
      </c>
      <c r="G81">
        <v>0.73519999999999996</v>
      </c>
      <c r="I81">
        <v>1.2204E-2</v>
      </c>
      <c r="K81">
        <f t="shared" si="24"/>
        <v>4.0761360000000002E-3</v>
      </c>
      <c r="L81">
        <f t="shared" si="25"/>
        <v>8.9723807999999988E-3</v>
      </c>
      <c r="P81">
        <f t="shared" si="26"/>
        <v>2.4273389880000003</v>
      </c>
      <c r="Q81">
        <f t="shared" si="26"/>
        <v>5.3430527663999996</v>
      </c>
      <c r="S81">
        <f t="shared" si="27"/>
        <v>24.273389880000003</v>
      </c>
      <c r="T81">
        <f t="shared" si="27"/>
        <v>53.430527663999996</v>
      </c>
      <c r="U81" s="19"/>
      <c r="V81" s="18"/>
      <c r="W81" s="30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</row>
    <row r="82" spans="3:42" x14ac:dyDescent="0.25">
      <c r="C82" s="1" t="s">
        <v>15</v>
      </c>
      <c r="D82">
        <v>233</v>
      </c>
      <c r="F82">
        <v>0.32419999999999999</v>
      </c>
      <c r="G82">
        <v>0.73799999999999999</v>
      </c>
      <c r="I82">
        <v>1.2204E-2</v>
      </c>
      <c r="K82">
        <f t="shared" si="24"/>
        <v>3.9565367999999995E-3</v>
      </c>
      <c r="L82">
        <f t="shared" si="25"/>
        <v>9.0065519999999993E-3</v>
      </c>
      <c r="P82">
        <f t="shared" si="26"/>
        <v>2.3561176643999997</v>
      </c>
      <c r="Q82">
        <f t="shared" si="26"/>
        <v>5.3634017159999994</v>
      </c>
      <c r="S82">
        <f t="shared" si="27"/>
        <v>23.561176643999996</v>
      </c>
      <c r="T82">
        <f t="shared" si="27"/>
        <v>53.634017159999992</v>
      </c>
      <c r="U82" s="19"/>
      <c r="V82" s="18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</row>
    <row r="83" spans="3:42" x14ac:dyDescent="0.25">
      <c r="C83" s="1" t="s">
        <v>16</v>
      </c>
      <c r="D83">
        <v>185</v>
      </c>
      <c r="F83">
        <v>0.29099999999999998</v>
      </c>
      <c r="G83">
        <v>0.64959999999999996</v>
      </c>
      <c r="I83">
        <v>1.2204E-2</v>
      </c>
      <c r="K83">
        <f t="shared" si="24"/>
        <v>3.5513639999999996E-3</v>
      </c>
      <c r="L83">
        <f t="shared" si="25"/>
        <v>7.9277183999999987E-3</v>
      </c>
      <c r="P83">
        <f t="shared" si="26"/>
        <v>2.1148372619999996</v>
      </c>
      <c r="Q83">
        <f t="shared" si="26"/>
        <v>4.7209563071999989</v>
      </c>
      <c r="S83">
        <f t="shared" si="27"/>
        <v>21.148372619999996</v>
      </c>
      <c r="T83">
        <f t="shared" si="27"/>
        <v>47.209563071999987</v>
      </c>
      <c r="U83" s="19"/>
      <c r="V83" s="18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</row>
    <row r="84" spans="3:42" x14ac:dyDescent="0.25">
      <c r="C84" s="1" t="s">
        <v>43</v>
      </c>
      <c r="K84" s="1">
        <f>SUM(K77:K83)</f>
        <v>5.7922624800000003E-2</v>
      </c>
      <c r="L84" s="1">
        <f>SUM(L77:L83)</f>
        <v>0.10115651519999999</v>
      </c>
      <c r="M84" s="1"/>
      <c r="N84" s="1"/>
      <c r="O84" s="1"/>
      <c r="P84" s="1">
        <f t="shared" si="26"/>
        <v>34.492923068400003</v>
      </c>
      <c r="Q84" s="1">
        <f t="shared" si="26"/>
        <v>60.238704801599994</v>
      </c>
      <c r="R84" s="1"/>
      <c r="S84" s="1">
        <f t="shared" si="27"/>
        <v>344.929230684</v>
      </c>
      <c r="T84" s="1">
        <f t="shared" si="27"/>
        <v>602.38704801599988</v>
      </c>
      <c r="U84" s="19"/>
      <c r="V84" s="18"/>
      <c r="W84" s="19"/>
      <c r="X84" s="19"/>
      <c r="Y84" s="19"/>
      <c r="Z84" s="19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9"/>
      <c r="AO84" s="18"/>
      <c r="AP84" s="18"/>
    </row>
    <row r="85" spans="3:42" x14ac:dyDescent="0.25">
      <c r="C85" s="47" t="s">
        <v>58</v>
      </c>
      <c r="D85" s="48"/>
      <c r="E85" s="48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</row>
    <row r="86" spans="3:42" x14ac:dyDescent="0.25">
      <c r="E86" s="73" t="s">
        <v>22</v>
      </c>
      <c r="F86" s="73"/>
      <c r="G86" s="73"/>
      <c r="H86" s="73"/>
      <c r="I86" s="73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</row>
    <row r="87" spans="3:42" x14ac:dyDescent="0.25">
      <c r="D87" s="42"/>
      <c r="E87" s="42"/>
      <c r="F87" s="6" t="s">
        <v>4</v>
      </c>
      <c r="G87" s="7" t="s">
        <v>5</v>
      </c>
      <c r="H87" s="7"/>
      <c r="I87" s="80"/>
      <c r="J87" s="80"/>
      <c r="K87" s="38" t="s">
        <v>33</v>
      </c>
      <c r="L87" s="39"/>
      <c r="M87" s="39"/>
      <c r="N87" s="39"/>
      <c r="O87" s="39"/>
      <c r="P87" s="38" t="s">
        <v>35</v>
      </c>
      <c r="Q87" s="39"/>
      <c r="R87" s="39"/>
      <c r="S87" s="38" t="s">
        <v>36</v>
      </c>
      <c r="T87" s="39"/>
      <c r="U87" s="19"/>
      <c r="V87" s="19"/>
      <c r="W87" s="19"/>
      <c r="X87" s="60"/>
      <c r="Y87" s="19"/>
      <c r="Z87" s="19"/>
      <c r="AA87" s="18"/>
      <c r="AB87" s="79"/>
      <c r="AC87" s="79"/>
      <c r="AD87" s="79"/>
      <c r="AE87" s="19"/>
      <c r="AF87" s="18"/>
      <c r="AG87" s="18"/>
      <c r="AH87" s="18"/>
      <c r="AI87" s="18"/>
      <c r="AJ87" s="18"/>
      <c r="AK87" s="19"/>
      <c r="AL87" s="18"/>
      <c r="AM87" s="19"/>
      <c r="AN87" s="19"/>
      <c r="AO87" s="18"/>
      <c r="AP87" s="19"/>
    </row>
    <row r="88" spans="3:42" x14ac:dyDescent="0.25">
      <c r="C88" s="40" t="s">
        <v>7</v>
      </c>
      <c r="D88" s="40" t="s">
        <v>8</v>
      </c>
      <c r="E88" s="41"/>
      <c r="F88" s="40" t="s">
        <v>9</v>
      </c>
      <c r="G88" s="40" t="s">
        <v>10</v>
      </c>
      <c r="H88" s="41"/>
      <c r="I88" s="40" t="s">
        <v>34</v>
      </c>
      <c r="J88" s="41"/>
      <c r="K88" s="40" t="s">
        <v>9</v>
      </c>
      <c r="L88" s="40" t="s">
        <v>10</v>
      </c>
      <c r="M88" s="41"/>
      <c r="N88" s="41"/>
      <c r="O88" s="41"/>
      <c r="P88" s="40" t="s">
        <v>9</v>
      </c>
      <c r="Q88" s="40" t="s">
        <v>10</v>
      </c>
      <c r="R88" s="41"/>
      <c r="S88" s="40" t="s">
        <v>9</v>
      </c>
      <c r="T88" s="40" t="s">
        <v>10</v>
      </c>
      <c r="U88" s="19"/>
      <c r="V88" s="18"/>
      <c r="W88" s="18"/>
      <c r="X88" s="19"/>
      <c r="Y88" s="18"/>
      <c r="Z88" s="18"/>
      <c r="AA88" s="19"/>
      <c r="AB88" s="18"/>
      <c r="AC88" s="18"/>
      <c r="AD88" s="19"/>
      <c r="AE88" s="19"/>
      <c r="AF88" s="18"/>
      <c r="AG88" s="18"/>
      <c r="AH88" s="19"/>
      <c r="AI88" s="18"/>
      <c r="AJ88" s="18"/>
      <c r="AK88" s="19"/>
      <c r="AL88" s="18"/>
      <c r="AM88" s="18"/>
      <c r="AN88" s="19"/>
      <c r="AO88" s="18"/>
      <c r="AP88" s="18"/>
    </row>
    <row r="89" spans="3:42" x14ac:dyDescent="0.25">
      <c r="C89" s="1" t="s">
        <v>19</v>
      </c>
      <c r="D89">
        <v>1</v>
      </c>
      <c r="F89">
        <v>7.8</v>
      </c>
      <c r="G89">
        <v>7.8</v>
      </c>
      <c r="I89">
        <v>1.2204E-2</v>
      </c>
      <c r="K89">
        <f>F89*I89</f>
        <v>9.519119999999999E-2</v>
      </c>
      <c r="L89">
        <f>G89*I89</f>
        <v>9.519119999999999E-2</v>
      </c>
      <c r="P89">
        <f>K89*595.5</f>
        <v>56.686359599999996</v>
      </c>
      <c r="Q89">
        <f>L89*595.5</f>
        <v>56.686359599999996</v>
      </c>
      <c r="S89">
        <f>P89*10</f>
        <v>566.86359599999992</v>
      </c>
      <c r="T89">
        <f>Q89*10</f>
        <v>566.86359599999992</v>
      </c>
      <c r="U89" s="19"/>
      <c r="V89" s="18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</row>
    <row r="90" spans="3:42" x14ac:dyDescent="0.25">
      <c r="C90" s="1" t="s">
        <v>11</v>
      </c>
      <c r="D90">
        <v>22</v>
      </c>
      <c r="F90">
        <v>3.9647999999999999</v>
      </c>
      <c r="G90">
        <v>8.3057999999999996</v>
      </c>
      <c r="I90">
        <v>1.2204E-2</v>
      </c>
      <c r="K90">
        <f t="shared" ref="K90:K95" si="28">F90*I90</f>
        <v>4.8386419199999996E-2</v>
      </c>
      <c r="L90">
        <f t="shared" ref="L90:L95" si="29">G90*I90</f>
        <v>0.10136398319999999</v>
      </c>
      <c r="P90">
        <f t="shared" ref="P90:Q96" si="30">K90*595.5</f>
        <v>28.814112633599997</v>
      </c>
      <c r="Q90">
        <f t="shared" si="30"/>
        <v>60.362251995599998</v>
      </c>
      <c r="S90">
        <f t="shared" ref="S90:T96" si="31">P90*10</f>
        <v>288.14112633599996</v>
      </c>
      <c r="T90">
        <f t="shared" si="31"/>
        <v>603.62251995600002</v>
      </c>
      <c r="U90" s="19"/>
      <c r="V90" s="18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</row>
    <row r="91" spans="3:42" x14ac:dyDescent="0.25">
      <c r="C91" s="1" t="s">
        <v>12</v>
      </c>
      <c r="D91">
        <v>165</v>
      </c>
      <c r="F91">
        <v>3.5348000000000002</v>
      </c>
      <c r="G91">
        <v>7.3313999999999995</v>
      </c>
      <c r="I91">
        <v>1.2204E-2</v>
      </c>
      <c r="K91">
        <f t="shared" si="28"/>
        <v>4.3138699199999998E-2</v>
      </c>
      <c r="L91">
        <f t="shared" si="29"/>
        <v>8.9472405599999985E-2</v>
      </c>
      <c r="P91">
        <f t="shared" si="30"/>
        <v>25.689095373600001</v>
      </c>
      <c r="Q91">
        <f t="shared" si="30"/>
        <v>53.280817534799993</v>
      </c>
      <c r="S91">
        <f t="shared" si="31"/>
        <v>256.89095373600003</v>
      </c>
      <c r="T91">
        <f t="shared" si="31"/>
        <v>532.80817534799996</v>
      </c>
      <c r="U91" s="19"/>
      <c r="V91" s="18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</row>
    <row r="92" spans="3:42" x14ac:dyDescent="0.25">
      <c r="C92" s="1" t="s">
        <v>13</v>
      </c>
      <c r="D92">
        <v>217</v>
      </c>
      <c r="F92">
        <v>2.1215999999999999</v>
      </c>
      <c r="G92">
        <v>4.8544</v>
      </c>
      <c r="I92">
        <v>1.2204E-2</v>
      </c>
      <c r="K92">
        <f t="shared" si="28"/>
        <v>2.5892006399999997E-2</v>
      </c>
      <c r="L92">
        <f t="shared" si="29"/>
        <v>5.9243097599999996E-2</v>
      </c>
      <c r="P92">
        <f t="shared" si="30"/>
        <v>15.418689811199998</v>
      </c>
      <c r="Q92">
        <f t="shared" si="30"/>
        <v>35.279264620799999</v>
      </c>
      <c r="S92">
        <f t="shared" si="31"/>
        <v>154.18689811199999</v>
      </c>
      <c r="T92">
        <f t="shared" si="31"/>
        <v>352.79264620800001</v>
      </c>
      <c r="U92" s="19"/>
      <c r="V92" s="18"/>
      <c r="W92" s="30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</row>
    <row r="93" spans="3:42" x14ac:dyDescent="0.25">
      <c r="C93" s="1" t="s">
        <v>14</v>
      </c>
      <c r="D93" s="15">
        <v>1884</v>
      </c>
      <c r="F93">
        <v>1.5319999999999998</v>
      </c>
      <c r="G93">
        <v>3.3728000000000002</v>
      </c>
      <c r="I93">
        <v>1.2204E-2</v>
      </c>
      <c r="K93">
        <f t="shared" si="28"/>
        <v>1.8696527999999997E-2</v>
      </c>
      <c r="L93">
        <f t="shared" si="29"/>
        <v>4.1161651200000003E-2</v>
      </c>
      <c r="P93">
        <f t="shared" si="30"/>
        <v>11.133782423999998</v>
      </c>
      <c r="Q93">
        <f t="shared" si="30"/>
        <v>24.511763289600001</v>
      </c>
      <c r="S93">
        <f t="shared" si="31"/>
        <v>111.33782423999997</v>
      </c>
      <c r="T93">
        <f t="shared" si="31"/>
        <v>245.117632896</v>
      </c>
      <c r="U93" s="19"/>
      <c r="V93" s="18"/>
      <c r="W93" s="30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</row>
    <row r="94" spans="3:42" x14ac:dyDescent="0.25">
      <c r="C94" s="1" t="s">
        <v>15</v>
      </c>
      <c r="D94">
        <v>233</v>
      </c>
      <c r="F94">
        <v>1.4878</v>
      </c>
      <c r="G94">
        <v>3.3864000000000001</v>
      </c>
      <c r="I94">
        <v>1.2204E-2</v>
      </c>
      <c r="K94">
        <f t="shared" si="28"/>
        <v>1.8157111199999999E-2</v>
      </c>
      <c r="L94">
        <f t="shared" si="29"/>
        <v>4.1327625600000001E-2</v>
      </c>
      <c r="P94">
        <f t="shared" si="30"/>
        <v>10.812559719599999</v>
      </c>
      <c r="Q94">
        <f t="shared" si="30"/>
        <v>24.610601044799999</v>
      </c>
      <c r="S94">
        <f t="shared" si="31"/>
        <v>108.125597196</v>
      </c>
      <c r="T94">
        <f t="shared" si="31"/>
        <v>246.10601044800001</v>
      </c>
      <c r="U94" s="19"/>
      <c r="V94" s="18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</row>
    <row r="95" spans="3:42" x14ac:dyDescent="0.25">
      <c r="C95" s="1" t="s">
        <v>16</v>
      </c>
      <c r="D95">
        <v>185</v>
      </c>
      <c r="F95">
        <v>1.3351999999999999</v>
      </c>
      <c r="G95">
        <v>2.9802</v>
      </c>
      <c r="I95">
        <v>1.2204E-2</v>
      </c>
      <c r="K95">
        <f t="shared" si="28"/>
        <v>1.6294780799999999E-2</v>
      </c>
      <c r="L95">
        <f t="shared" si="29"/>
        <v>3.6370360800000001E-2</v>
      </c>
      <c r="P95">
        <f t="shared" si="30"/>
        <v>9.7035419663999996</v>
      </c>
      <c r="Q95">
        <f t="shared" si="30"/>
        <v>21.658549856400001</v>
      </c>
      <c r="S95">
        <f t="shared" si="31"/>
        <v>97.035419663999988</v>
      </c>
      <c r="T95">
        <f t="shared" si="31"/>
        <v>216.58549856400001</v>
      </c>
      <c r="U95" s="19"/>
      <c r="V95" s="18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</row>
    <row r="96" spans="3:42" x14ac:dyDescent="0.25">
      <c r="C96" s="1" t="s">
        <v>43</v>
      </c>
      <c r="K96" s="1">
        <f>SUM(K89:K95)</f>
        <v>0.26575674479999994</v>
      </c>
      <c r="L96" s="1">
        <f>SUM(L89:L95)</f>
        <v>0.46413032399999998</v>
      </c>
      <c r="M96" s="1"/>
      <c r="N96" s="1"/>
      <c r="O96" s="1"/>
      <c r="P96" s="1">
        <f t="shared" si="30"/>
        <v>158.25814152839996</v>
      </c>
      <c r="Q96" s="1">
        <f t="shared" si="30"/>
        <v>276.389607942</v>
      </c>
      <c r="R96" s="1"/>
      <c r="S96" s="1">
        <f t="shared" si="31"/>
        <v>1582.5814152839996</v>
      </c>
      <c r="T96" s="1">
        <f t="shared" si="31"/>
        <v>2763.8960794200002</v>
      </c>
      <c r="U96" s="19"/>
      <c r="V96" s="18"/>
      <c r="W96" s="19"/>
      <c r="X96" s="19"/>
      <c r="Y96" s="19"/>
      <c r="Z96" s="19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9"/>
      <c r="AO96" s="18"/>
      <c r="AP96" s="18"/>
    </row>
    <row r="97" spans="3:42" x14ac:dyDescent="0.25">
      <c r="C97" s="47" t="s">
        <v>58</v>
      </c>
      <c r="D97" s="48"/>
      <c r="E97" s="48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</row>
    <row r="98" spans="3:42" x14ac:dyDescent="0.25">
      <c r="E98" s="74" t="s">
        <v>23</v>
      </c>
      <c r="F98" s="74"/>
      <c r="G98" s="74"/>
      <c r="H98" s="74"/>
      <c r="I98" s="74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</row>
    <row r="99" spans="3:42" x14ac:dyDescent="0.25">
      <c r="D99" s="42"/>
      <c r="E99" s="42"/>
      <c r="F99" s="6" t="s">
        <v>4</v>
      </c>
      <c r="G99" s="7" t="s">
        <v>5</v>
      </c>
      <c r="H99" s="7"/>
      <c r="I99" s="80"/>
      <c r="J99" s="80"/>
      <c r="K99" s="38" t="s">
        <v>33</v>
      </c>
      <c r="L99" s="39"/>
      <c r="M99" s="39"/>
      <c r="N99" s="39"/>
      <c r="O99" s="39"/>
      <c r="P99" s="38" t="s">
        <v>35</v>
      </c>
      <c r="Q99" s="39"/>
      <c r="R99" s="39"/>
      <c r="S99" s="38" t="s">
        <v>36</v>
      </c>
      <c r="T99" s="39"/>
      <c r="U99" s="19"/>
      <c r="V99" s="19"/>
      <c r="W99" s="19"/>
      <c r="X99" s="60"/>
      <c r="Y99" s="19"/>
      <c r="Z99" s="19"/>
      <c r="AA99" s="18"/>
      <c r="AB99" s="79"/>
      <c r="AC99" s="79"/>
      <c r="AD99" s="79"/>
      <c r="AE99" s="19"/>
      <c r="AF99" s="18"/>
      <c r="AG99" s="18"/>
      <c r="AH99" s="18"/>
      <c r="AI99" s="18"/>
      <c r="AJ99" s="18"/>
      <c r="AK99" s="19"/>
      <c r="AL99" s="18"/>
      <c r="AM99" s="19"/>
      <c r="AN99" s="19"/>
      <c r="AO99" s="18"/>
      <c r="AP99" s="19"/>
    </row>
    <row r="100" spans="3:42" x14ac:dyDescent="0.25">
      <c r="C100" s="40" t="s">
        <v>7</v>
      </c>
      <c r="D100" s="40" t="s">
        <v>8</v>
      </c>
      <c r="E100" s="41"/>
      <c r="F100" s="40" t="s">
        <v>9</v>
      </c>
      <c r="G100" s="40" t="s">
        <v>10</v>
      </c>
      <c r="H100" s="41"/>
      <c r="I100" s="40" t="s">
        <v>34</v>
      </c>
      <c r="J100" s="41"/>
      <c r="K100" s="40" t="s">
        <v>9</v>
      </c>
      <c r="L100" s="40" t="s">
        <v>10</v>
      </c>
      <c r="M100" s="41"/>
      <c r="N100" s="41"/>
      <c r="O100" s="41"/>
      <c r="P100" s="40" t="s">
        <v>9</v>
      </c>
      <c r="Q100" s="40" t="s">
        <v>10</v>
      </c>
      <c r="R100" s="41"/>
      <c r="S100" s="40" t="s">
        <v>9</v>
      </c>
      <c r="T100" s="40" t="s">
        <v>10</v>
      </c>
      <c r="U100" s="19"/>
      <c r="V100" s="18"/>
      <c r="W100" s="18"/>
      <c r="X100" s="19"/>
      <c r="Y100" s="18"/>
      <c r="Z100" s="18"/>
      <c r="AA100" s="19"/>
      <c r="AB100" s="18"/>
      <c r="AC100" s="18"/>
      <c r="AD100" s="19"/>
      <c r="AE100" s="19"/>
      <c r="AF100" s="18"/>
      <c r="AG100" s="18"/>
      <c r="AH100" s="19"/>
      <c r="AI100" s="18"/>
      <c r="AJ100" s="18"/>
      <c r="AK100" s="19"/>
      <c r="AL100" s="18"/>
      <c r="AM100" s="18"/>
      <c r="AN100" s="19"/>
      <c r="AO100" s="18"/>
      <c r="AP100" s="18"/>
    </row>
    <row r="101" spans="3:42" x14ac:dyDescent="0.25">
      <c r="C101" s="1" t="s">
        <v>19</v>
      </c>
      <c r="D101">
        <v>1</v>
      </c>
      <c r="F101">
        <v>13</v>
      </c>
      <c r="G101">
        <v>13</v>
      </c>
      <c r="I101">
        <v>1.2204E-2</v>
      </c>
      <c r="K101">
        <f>F101*I101</f>
        <v>0.15865199999999999</v>
      </c>
      <c r="L101">
        <f>G101*I101</f>
        <v>0.15865199999999999</v>
      </c>
      <c r="P101">
        <f>K101*595.5</f>
        <v>94.477265999999986</v>
      </c>
      <c r="Q101">
        <f>L101*595.5</f>
        <v>94.477265999999986</v>
      </c>
      <c r="S101">
        <f>P101*10</f>
        <v>944.77265999999986</v>
      </c>
      <c r="T101">
        <f>Q101*10</f>
        <v>944.77265999999986</v>
      </c>
      <c r="U101" s="19"/>
      <c r="V101" s="18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</row>
    <row r="102" spans="3:42" x14ac:dyDescent="0.25">
      <c r="C102" s="1" t="s">
        <v>11</v>
      </c>
      <c r="D102">
        <v>22</v>
      </c>
      <c r="F102">
        <v>6.6079999999999997</v>
      </c>
      <c r="G102">
        <v>13.843</v>
      </c>
      <c r="I102">
        <v>1.2204E-2</v>
      </c>
      <c r="K102">
        <f t="shared" ref="K102:K107" si="32">F102*I102</f>
        <v>8.0644031999999991E-2</v>
      </c>
      <c r="L102">
        <f t="shared" ref="L102:L107" si="33">G102*I102</f>
        <v>0.16893997199999999</v>
      </c>
      <c r="P102">
        <f t="shared" ref="P102:Q108" si="34">K102*595.5</f>
        <v>48.023521055999993</v>
      </c>
      <c r="Q102">
        <f t="shared" si="34"/>
        <v>100.603753326</v>
      </c>
      <c r="S102">
        <f t="shared" ref="S102:T108" si="35">P102*10</f>
        <v>480.23521055999993</v>
      </c>
      <c r="T102">
        <f t="shared" si="35"/>
        <v>1006.03753326</v>
      </c>
      <c r="U102" s="19"/>
      <c r="V102" s="18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</row>
    <row r="103" spans="3:42" x14ac:dyDescent="0.25">
      <c r="C103" s="1" t="s">
        <v>12</v>
      </c>
      <c r="D103">
        <v>165</v>
      </c>
      <c r="F103">
        <v>5.8914</v>
      </c>
      <c r="G103">
        <v>12.2188</v>
      </c>
      <c r="I103">
        <v>1.2204E-2</v>
      </c>
      <c r="K103">
        <f t="shared" si="32"/>
        <v>7.1898645599999991E-2</v>
      </c>
      <c r="L103">
        <f t="shared" si="33"/>
        <v>0.1491182352</v>
      </c>
      <c r="P103">
        <f t="shared" si="34"/>
        <v>42.815643454799996</v>
      </c>
      <c r="Q103">
        <f t="shared" si="34"/>
        <v>88.799909061600005</v>
      </c>
      <c r="S103">
        <f t="shared" si="35"/>
        <v>428.15643454799999</v>
      </c>
      <c r="T103">
        <f t="shared" si="35"/>
        <v>887.9990906160001</v>
      </c>
      <c r="U103" s="19"/>
      <c r="V103" s="18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</row>
    <row r="104" spans="3:42" x14ac:dyDescent="0.25">
      <c r="C104" s="1" t="s">
        <v>13</v>
      </c>
      <c r="D104">
        <v>217</v>
      </c>
      <c r="F104">
        <v>3.536</v>
      </c>
      <c r="G104">
        <v>8.0907999999999998</v>
      </c>
      <c r="I104">
        <v>1.2204E-2</v>
      </c>
      <c r="K104">
        <f t="shared" si="32"/>
        <v>4.3153343999999996E-2</v>
      </c>
      <c r="L104">
        <f t="shared" si="33"/>
        <v>9.8740123199999988E-2</v>
      </c>
      <c r="P104">
        <f t="shared" si="34"/>
        <v>25.697816351999997</v>
      </c>
      <c r="Q104">
        <f t="shared" si="34"/>
        <v>58.799743365599994</v>
      </c>
      <c r="S104">
        <f t="shared" si="35"/>
        <v>256.97816351999995</v>
      </c>
      <c r="T104">
        <f t="shared" si="35"/>
        <v>587.99743365599988</v>
      </c>
      <c r="U104" s="19"/>
      <c r="V104" s="18"/>
      <c r="W104" s="30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</row>
    <row r="105" spans="3:42" x14ac:dyDescent="0.25">
      <c r="C105" s="1" t="s">
        <v>14</v>
      </c>
      <c r="D105" s="15">
        <v>1884</v>
      </c>
      <c r="F105">
        <v>2.5533999999999999</v>
      </c>
      <c r="G105">
        <v>5.6214000000000004</v>
      </c>
      <c r="I105">
        <v>1.2204E-2</v>
      </c>
      <c r="K105">
        <f t="shared" si="32"/>
        <v>3.1161693599999998E-2</v>
      </c>
      <c r="L105">
        <f t="shared" si="33"/>
        <v>6.8603565599999999E-2</v>
      </c>
      <c r="P105">
        <f t="shared" si="34"/>
        <v>18.556788538799999</v>
      </c>
      <c r="Q105">
        <f t="shared" si="34"/>
        <v>40.853423314799997</v>
      </c>
      <c r="S105">
        <f t="shared" si="35"/>
        <v>185.56788538799998</v>
      </c>
      <c r="T105">
        <f t="shared" si="35"/>
        <v>408.534233148</v>
      </c>
      <c r="U105" s="19"/>
      <c r="V105" s="18"/>
      <c r="W105" s="30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</row>
    <row r="106" spans="3:42" x14ac:dyDescent="0.25">
      <c r="C106" s="1" t="s">
        <v>15</v>
      </c>
      <c r="D106">
        <v>233</v>
      </c>
      <c r="F106">
        <v>2.4796</v>
      </c>
      <c r="G106">
        <v>5.6439999999999992</v>
      </c>
      <c r="I106">
        <v>1.2204E-2</v>
      </c>
      <c r="K106">
        <f t="shared" si="32"/>
        <v>3.0261038399999999E-2</v>
      </c>
      <c r="L106">
        <f t="shared" si="33"/>
        <v>6.8879375999999992E-2</v>
      </c>
      <c r="P106">
        <f t="shared" si="34"/>
        <v>18.0204483672</v>
      </c>
      <c r="Q106">
        <f t="shared" si="34"/>
        <v>41.017668407999999</v>
      </c>
      <c r="S106">
        <f t="shared" si="35"/>
        <v>180.20448367200001</v>
      </c>
      <c r="T106">
        <f t="shared" si="35"/>
        <v>410.17668407999997</v>
      </c>
      <c r="U106" s="19"/>
      <c r="V106" s="18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</row>
    <row r="107" spans="3:42" x14ac:dyDescent="0.25">
      <c r="C107" s="1" t="s">
        <v>16</v>
      </c>
      <c r="D107">
        <v>185</v>
      </c>
      <c r="F107">
        <v>2.2254</v>
      </c>
      <c r="G107">
        <v>4.9669999999999996</v>
      </c>
      <c r="I107">
        <v>1.2204E-2</v>
      </c>
      <c r="K107">
        <f t="shared" si="32"/>
        <v>2.7158781600000001E-2</v>
      </c>
      <c r="L107">
        <f t="shared" si="33"/>
        <v>6.0617267999999995E-2</v>
      </c>
      <c r="P107">
        <f t="shared" si="34"/>
        <v>16.173054442800002</v>
      </c>
      <c r="Q107">
        <f t="shared" si="34"/>
        <v>36.097583093999994</v>
      </c>
      <c r="S107">
        <f t="shared" si="35"/>
        <v>161.73054442800003</v>
      </c>
      <c r="T107">
        <f t="shared" si="35"/>
        <v>360.97583093999992</v>
      </c>
      <c r="U107" s="19"/>
      <c r="V107" s="18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</row>
    <row r="108" spans="3:42" x14ac:dyDescent="0.25">
      <c r="C108" s="1" t="s">
        <v>43</v>
      </c>
      <c r="K108" s="1">
        <f>SUM(K101:K107)</f>
        <v>0.44292953519999995</v>
      </c>
      <c r="L108" s="1">
        <f>SUM(L101:L107)</f>
        <v>0.77355054000000012</v>
      </c>
      <c r="M108" s="1"/>
      <c r="N108" s="1"/>
      <c r="O108" s="1"/>
      <c r="P108" s="1">
        <f t="shared" si="34"/>
        <v>263.76453821159998</v>
      </c>
      <c r="Q108" s="1">
        <f t="shared" si="34"/>
        <v>460.64934657000009</v>
      </c>
      <c r="R108" s="1"/>
      <c r="S108" s="1">
        <f t="shared" si="35"/>
        <v>2637.6453821159998</v>
      </c>
      <c r="T108" s="1">
        <f t="shared" si="35"/>
        <v>4606.4934657000013</v>
      </c>
      <c r="U108" s="19"/>
      <c r="V108" s="18"/>
      <c r="W108" s="19"/>
      <c r="X108" s="19"/>
      <c r="Y108" s="19"/>
      <c r="Z108" s="19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9"/>
      <c r="AO108" s="18"/>
      <c r="AP108" s="18"/>
    </row>
    <row r="109" spans="3:42" x14ac:dyDescent="0.25"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</row>
    <row r="110" spans="3:42" x14ac:dyDescent="0.25">
      <c r="C110" s="49" t="s">
        <v>59</v>
      </c>
      <c r="D110" s="50"/>
      <c r="E110" s="50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</row>
    <row r="111" spans="3:42" x14ac:dyDescent="0.25">
      <c r="E111" s="72" t="s">
        <v>21</v>
      </c>
      <c r="F111" s="72"/>
      <c r="G111" s="72"/>
      <c r="H111" s="72"/>
      <c r="I111" s="72"/>
      <c r="U111" s="19"/>
      <c r="V111" s="18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</row>
    <row r="112" spans="3:42" x14ac:dyDescent="0.25">
      <c r="D112" s="42"/>
      <c r="E112" s="42"/>
      <c r="F112" s="6" t="s">
        <v>4</v>
      </c>
      <c r="G112" s="7" t="s">
        <v>5</v>
      </c>
      <c r="H112" s="7"/>
      <c r="I112" s="80"/>
      <c r="J112" s="80"/>
      <c r="K112" s="38" t="s">
        <v>33</v>
      </c>
      <c r="L112" s="39"/>
      <c r="M112" s="39"/>
      <c r="N112" s="39"/>
      <c r="O112" s="39"/>
      <c r="P112" s="38" t="s">
        <v>35</v>
      </c>
      <c r="Q112" s="39"/>
      <c r="R112" s="39"/>
      <c r="S112" s="38" t="s">
        <v>36</v>
      </c>
      <c r="T112" s="39"/>
      <c r="U112" s="19"/>
      <c r="V112" s="19"/>
      <c r="W112" s="19"/>
      <c r="X112" s="60"/>
      <c r="Y112" s="19"/>
      <c r="Z112" s="19"/>
      <c r="AA112" s="18"/>
      <c r="AB112" s="79"/>
      <c r="AC112" s="79"/>
      <c r="AD112" s="79"/>
      <c r="AE112" s="19"/>
      <c r="AF112" s="18"/>
      <c r="AG112" s="18"/>
      <c r="AH112" s="18"/>
      <c r="AI112" s="18"/>
      <c r="AJ112" s="18"/>
      <c r="AK112" s="19"/>
      <c r="AL112" s="18"/>
      <c r="AM112" s="19"/>
      <c r="AN112" s="19"/>
      <c r="AO112" s="18"/>
      <c r="AP112" s="19"/>
    </row>
    <row r="113" spans="3:42" x14ac:dyDescent="0.25">
      <c r="C113" s="40" t="s">
        <v>7</v>
      </c>
      <c r="D113" s="40" t="s">
        <v>8</v>
      </c>
      <c r="E113" s="41"/>
      <c r="F113" s="40" t="s">
        <v>9</v>
      </c>
      <c r="G113" s="40" t="s">
        <v>10</v>
      </c>
      <c r="H113" s="41"/>
      <c r="I113" s="40" t="s">
        <v>34</v>
      </c>
      <c r="J113" s="41"/>
      <c r="K113" s="40" t="s">
        <v>9</v>
      </c>
      <c r="L113" s="40" t="s">
        <v>10</v>
      </c>
      <c r="M113" s="41"/>
      <c r="N113" s="41"/>
      <c r="O113" s="41"/>
      <c r="P113" s="40" t="s">
        <v>9</v>
      </c>
      <c r="Q113" s="40" t="s">
        <v>10</v>
      </c>
      <c r="R113" s="41"/>
      <c r="S113" s="40" t="s">
        <v>9</v>
      </c>
      <c r="T113" s="40" t="s">
        <v>10</v>
      </c>
      <c r="U113" s="19"/>
      <c r="V113" s="18"/>
      <c r="W113" s="18"/>
      <c r="X113" s="19"/>
      <c r="Y113" s="18"/>
      <c r="Z113" s="18"/>
      <c r="AA113" s="19"/>
      <c r="AB113" s="18"/>
      <c r="AC113" s="18"/>
      <c r="AD113" s="19"/>
      <c r="AE113" s="19"/>
      <c r="AF113" s="18"/>
      <c r="AG113" s="18"/>
      <c r="AH113" s="19"/>
      <c r="AI113" s="18"/>
      <c r="AJ113" s="18"/>
      <c r="AK113" s="19"/>
      <c r="AL113" s="18"/>
      <c r="AM113" s="18"/>
      <c r="AN113" s="19"/>
      <c r="AO113" s="18"/>
      <c r="AP113" s="18"/>
    </row>
    <row r="114" spans="3:42" x14ac:dyDescent="0.25">
      <c r="C114" s="1" t="s">
        <v>19</v>
      </c>
      <c r="D114">
        <v>1</v>
      </c>
      <c r="F114">
        <v>0.58040000000000003</v>
      </c>
      <c r="G114">
        <v>0.58040000000000003</v>
      </c>
      <c r="I114">
        <v>1.2204E-2</v>
      </c>
      <c r="K114">
        <f>F114*I114</f>
        <v>7.0832016000000001E-3</v>
      </c>
      <c r="L114">
        <f>G114*I114</f>
        <v>7.0832016000000001E-3</v>
      </c>
      <c r="P114">
        <f>K114*595.5</f>
        <v>4.2180465527999997</v>
      </c>
      <c r="Q114">
        <f>L114*595.5</f>
        <v>4.2180465527999997</v>
      </c>
      <c r="S114">
        <f>P114*10</f>
        <v>42.180465527999999</v>
      </c>
      <c r="T114">
        <f>Q114*10</f>
        <v>42.180465527999999</v>
      </c>
      <c r="U114" s="19"/>
      <c r="V114" s="18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</row>
    <row r="115" spans="3:42" x14ac:dyDescent="0.25">
      <c r="C115" s="1" t="s">
        <v>11</v>
      </c>
      <c r="D115">
        <v>14</v>
      </c>
      <c r="F115">
        <v>0.77479999999999993</v>
      </c>
      <c r="G115">
        <v>1.5528</v>
      </c>
      <c r="I115">
        <v>1.2204E-2</v>
      </c>
      <c r="K115">
        <f t="shared" ref="K115:K120" si="36">F115*I115</f>
        <v>9.4556591999999991E-3</v>
      </c>
      <c r="L115">
        <f t="shared" ref="L115:L120" si="37">G115*I115</f>
        <v>1.89503712E-2</v>
      </c>
      <c r="P115">
        <f t="shared" ref="P115:Q121" si="38">K115*595.5</f>
        <v>5.6308450535999999</v>
      </c>
      <c r="Q115">
        <f t="shared" si="38"/>
        <v>11.2849460496</v>
      </c>
      <c r="S115">
        <f t="shared" ref="S115:T121" si="39">P115*10</f>
        <v>56.308450535999995</v>
      </c>
      <c r="T115">
        <f t="shared" si="39"/>
        <v>112.84946049600001</v>
      </c>
      <c r="U115" s="19"/>
      <c r="V115" s="18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</row>
    <row r="116" spans="3:42" x14ac:dyDescent="0.25">
      <c r="C116" s="1" t="s">
        <v>12</v>
      </c>
      <c r="D116">
        <v>104</v>
      </c>
      <c r="F116">
        <v>0.58819999999999995</v>
      </c>
      <c r="G116">
        <v>1.4385999999999999</v>
      </c>
      <c r="I116">
        <v>1.2204E-2</v>
      </c>
      <c r="K116">
        <f t="shared" si="36"/>
        <v>7.178392799999999E-3</v>
      </c>
      <c r="L116">
        <f t="shared" si="37"/>
        <v>1.7556674399999996E-2</v>
      </c>
      <c r="P116">
        <f t="shared" si="38"/>
        <v>4.2747329123999993</v>
      </c>
      <c r="Q116">
        <f t="shared" si="38"/>
        <v>10.454999605199998</v>
      </c>
      <c r="S116">
        <f t="shared" si="39"/>
        <v>42.74732912399999</v>
      </c>
      <c r="T116">
        <f t="shared" si="39"/>
        <v>104.54999605199998</v>
      </c>
      <c r="U116" s="19"/>
      <c r="V116" s="18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</row>
    <row r="117" spans="3:42" x14ac:dyDescent="0.25">
      <c r="C117" s="1" t="s">
        <v>13</v>
      </c>
      <c r="D117">
        <v>118</v>
      </c>
      <c r="F117">
        <v>0.29680000000000001</v>
      </c>
      <c r="G117">
        <v>0.54640000000000011</v>
      </c>
      <c r="I117">
        <v>1.2204E-2</v>
      </c>
      <c r="K117">
        <f t="shared" si="36"/>
        <v>3.6221472000000001E-3</v>
      </c>
      <c r="L117">
        <f t="shared" si="37"/>
        <v>6.6682656000000007E-3</v>
      </c>
      <c r="P117">
        <f t="shared" si="38"/>
        <v>2.1569886575999999</v>
      </c>
      <c r="Q117">
        <f t="shared" si="38"/>
        <v>3.9709521648000004</v>
      </c>
      <c r="S117">
        <f t="shared" si="39"/>
        <v>21.569886575999998</v>
      </c>
      <c r="T117">
        <f t="shared" si="39"/>
        <v>39.709521648000006</v>
      </c>
      <c r="U117" s="19"/>
      <c r="V117" s="18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</row>
    <row r="118" spans="3:42" x14ac:dyDescent="0.25">
      <c r="C118" s="1" t="s">
        <v>14</v>
      </c>
      <c r="D118" s="15">
        <v>940</v>
      </c>
      <c r="F118">
        <v>0.24860000000000002</v>
      </c>
      <c r="G118">
        <v>0.51419999999999999</v>
      </c>
      <c r="I118">
        <v>1.2204E-2</v>
      </c>
      <c r="K118">
        <f t="shared" si="36"/>
        <v>3.0339144000000001E-3</v>
      </c>
      <c r="L118">
        <f t="shared" si="37"/>
        <v>6.2752967999999999E-3</v>
      </c>
      <c r="P118">
        <f t="shared" si="38"/>
        <v>1.8066960252000002</v>
      </c>
      <c r="Q118">
        <f t="shared" si="38"/>
        <v>3.7369392443999998</v>
      </c>
      <c r="S118">
        <f t="shared" si="39"/>
        <v>18.066960252000001</v>
      </c>
      <c r="T118">
        <f t="shared" si="39"/>
        <v>37.369392443999999</v>
      </c>
      <c r="U118" s="19"/>
      <c r="V118" s="18"/>
      <c r="W118" s="30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</row>
    <row r="119" spans="3:42" x14ac:dyDescent="0.25">
      <c r="C119" s="1" t="s">
        <v>15</v>
      </c>
      <c r="D119">
        <v>119</v>
      </c>
      <c r="F119">
        <v>0.25419999999999998</v>
      </c>
      <c r="G119">
        <v>0.54160000000000008</v>
      </c>
      <c r="I119">
        <v>1.2204E-2</v>
      </c>
      <c r="K119">
        <f t="shared" si="36"/>
        <v>3.1022567999999997E-3</v>
      </c>
      <c r="L119">
        <f t="shared" si="37"/>
        <v>6.609686400000001E-3</v>
      </c>
      <c r="P119">
        <f t="shared" si="38"/>
        <v>1.8473939243999997</v>
      </c>
      <c r="Q119">
        <f t="shared" si="38"/>
        <v>3.9360682512000005</v>
      </c>
      <c r="S119">
        <f t="shared" si="39"/>
        <v>18.473939243999997</v>
      </c>
      <c r="T119">
        <f t="shared" si="39"/>
        <v>39.360682512000004</v>
      </c>
      <c r="U119" s="19"/>
      <c r="V119" s="18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</row>
    <row r="120" spans="3:42" x14ac:dyDescent="0.25">
      <c r="C120" s="1" t="s">
        <v>16</v>
      </c>
      <c r="D120">
        <v>105</v>
      </c>
      <c r="F120">
        <v>0.23760000000000001</v>
      </c>
      <c r="G120">
        <v>0.46739999999999998</v>
      </c>
      <c r="I120">
        <v>1.2204E-2</v>
      </c>
      <c r="K120">
        <f t="shared" si="36"/>
        <v>2.8996704000000002E-3</v>
      </c>
      <c r="L120">
        <f t="shared" si="37"/>
        <v>5.7041495999999997E-3</v>
      </c>
      <c r="P120">
        <f t="shared" si="38"/>
        <v>1.7267537232000001</v>
      </c>
      <c r="Q120">
        <f t="shared" si="38"/>
        <v>3.3968210867999997</v>
      </c>
      <c r="S120">
        <f t="shared" si="39"/>
        <v>17.267537232000002</v>
      </c>
      <c r="T120">
        <f t="shared" si="39"/>
        <v>33.968210868</v>
      </c>
      <c r="U120" s="19"/>
      <c r="V120" s="18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</row>
    <row r="121" spans="3:42" x14ac:dyDescent="0.25">
      <c r="C121" s="1" t="s">
        <v>43</v>
      </c>
      <c r="K121" s="1">
        <f>SUM(K114:K120)</f>
        <v>3.6375242399999994E-2</v>
      </c>
      <c r="L121" s="1">
        <f>SUM(L114:L120)</f>
        <v>6.8847645599999993E-2</v>
      </c>
      <c r="M121" s="1"/>
      <c r="N121" s="1"/>
      <c r="O121" s="1"/>
      <c r="P121" s="1">
        <f t="shared" si="38"/>
        <v>21.661456849199997</v>
      </c>
      <c r="Q121" s="1">
        <f t="shared" si="38"/>
        <v>40.998772954799996</v>
      </c>
      <c r="R121" s="1"/>
      <c r="S121" s="1">
        <f t="shared" si="39"/>
        <v>216.61456849199996</v>
      </c>
      <c r="T121" s="1">
        <f t="shared" si="39"/>
        <v>409.98772954799995</v>
      </c>
      <c r="U121" s="19"/>
      <c r="V121" s="18"/>
      <c r="W121" s="19"/>
      <c r="X121" s="19"/>
      <c r="Y121" s="19"/>
      <c r="Z121" s="19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9"/>
      <c r="AO121" s="18"/>
      <c r="AP121" s="18"/>
    </row>
    <row r="122" spans="3:42" x14ac:dyDescent="0.25">
      <c r="U122" s="19"/>
      <c r="V122" s="19"/>
      <c r="W122" s="19"/>
      <c r="X122" s="19"/>
      <c r="Y122" s="19"/>
      <c r="Z122" s="19"/>
      <c r="AA122" s="19"/>
      <c r="AB122" s="18"/>
      <c r="AC122" s="19"/>
      <c r="AD122" s="19"/>
      <c r="AE122" s="19"/>
      <c r="AF122" s="18"/>
      <c r="AG122" s="19"/>
      <c r="AH122" s="19"/>
      <c r="AI122" s="18"/>
      <c r="AJ122" s="19"/>
      <c r="AK122" s="19"/>
      <c r="AL122" s="19"/>
      <c r="AM122" s="19"/>
      <c r="AN122" s="19"/>
      <c r="AO122" s="19"/>
      <c r="AP122" s="19"/>
    </row>
    <row r="123" spans="3:42" x14ac:dyDescent="0.25">
      <c r="C123" s="49" t="s">
        <v>59</v>
      </c>
      <c r="D123" s="50"/>
      <c r="E123" s="50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</row>
    <row r="124" spans="3:42" x14ac:dyDescent="0.25">
      <c r="E124" s="73" t="s">
        <v>22</v>
      </c>
      <c r="F124" s="73"/>
      <c r="G124" s="73"/>
      <c r="H124" s="73"/>
      <c r="I124" s="73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</row>
    <row r="125" spans="3:42" x14ac:dyDescent="0.25">
      <c r="D125" s="42"/>
      <c r="E125" s="42"/>
      <c r="F125" s="6" t="s">
        <v>4</v>
      </c>
      <c r="G125" s="7" t="s">
        <v>5</v>
      </c>
      <c r="H125" s="7"/>
      <c r="I125" s="80"/>
      <c r="J125" s="80"/>
      <c r="K125" s="38" t="s">
        <v>33</v>
      </c>
      <c r="L125" s="39"/>
      <c r="M125" s="39"/>
      <c r="N125" s="39"/>
      <c r="O125" s="39"/>
      <c r="P125" s="38" t="s">
        <v>35</v>
      </c>
      <c r="Q125" s="39"/>
      <c r="R125" s="39"/>
      <c r="S125" s="38" t="s">
        <v>36</v>
      </c>
      <c r="T125" s="39"/>
      <c r="U125" s="19"/>
      <c r="V125" s="19"/>
      <c r="W125" s="19"/>
      <c r="X125" s="60"/>
      <c r="Y125" s="19"/>
      <c r="Z125" s="19"/>
      <c r="AA125" s="18"/>
      <c r="AB125" s="79"/>
      <c r="AC125" s="79"/>
      <c r="AD125" s="79"/>
      <c r="AE125" s="19"/>
      <c r="AF125" s="18"/>
      <c r="AG125" s="18"/>
      <c r="AH125" s="18"/>
      <c r="AI125" s="18"/>
      <c r="AJ125" s="18"/>
      <c r="AK125" s="19"/>
      <c r="AL125" s="18"/>
      <c r="AM125" s="19"/>
      <c r="AN125" s="19"/>
      <c r="AO125" s="18"/>
      <c r="AP125" s="19"/>
    </row>
    <row r="126" spans="3:42" x14ac:dyDescent="0.25">
      <c r="C126" s="40" t="s">
        <v>7</v>
      </c>
      <c r="D126" s="40" t="s">
        <v>8</v>
      </c>
      <c r="E126" s="41"/>
      <c r="F126" s="40" t="s">
        <v>9</v>
      </c>
      <c r="G126" s="40" t="s">
        <v>10</v>
      </c>
      <c r="H126" s="41"/>
      <c r="I126" s="40" t="s">
        <v>34</v>
      </c>
      <c r="J126" s="41"/>
      <c r="K126" s="40" t="s">
        <v>9</v>
      </c>
      <c r="L126" s="40" t="s">
        <v>10</v>
      </c>
      <c r="M126" s="41"/>
      <c r="N126" s="41"/>
      <c r="O126" s="41"/>
      <c r="P126" s="40" t="s">
        <v>9</v>
      </c>
      <c r="Q126" s="40" t="s">
        <v>10</v>
      </c>
      <c r="R126" s="41"/>
      <c r="S126" s="40" t="s">
        <v>9</v>
      </c>
      <c r="T126" s="40" t="s">
        <v>10</v>
      </c>
      <c r="U126" s="19"/>
      <c r="V126" s="18"/>
      <c r="W126" s="18"/>
      <c r="X126" s="19"/>
      <c r="Y126" s="18"/>
      <c r="Z126" s="18"/>
      <c r="AA126" s="19"/>
      <c r="AB126" s="18"/>
      <c r="AC126" s="18"/>
      <c r="AD126" s="19"/>
      <c r="AE126" s="19"/>
      <c r="AF126" s="18"/>
      <c r="AG126" s="18"/>
      <c r="AH126" s="19"/>
      <c r="AI126" s="18"/>
      <c r="AJ126" s="18"/>
      <c r="AK126" s="19"/>
      <c r="AL126" s="18"/>
      <c r="AM126" s="18"/>
      <c r="AN126" s="19"/>
      <c r="AO126" s="18"/>
      <c r="AP126" s="18"/>
    </row>
    <row r="127" spans="3:42" x14ac:dyDescent="0.25">
      <c r="C127" s="1" t="s">
        <v>19</v>
      </c>
      <c r="D127">
        <v>1</v>
      </c>
      <c r="F127">
        <v>2.6633999999999998</v>
      </c>
      <c r="G127">
        <v>2.6633999999999998</v>
      </c>
      <c r="I127">
        <v>1.2204E-2</v>
      </c>
      <c r="K127">
        <f>F127*I127</f>
        <v>3.2504133599999999E-2</v>
      </c>
      <c r="L127">
        <f>G127*I127</f>
        <v>3.2504133599999999E-2</v>
      </c>
      <c r="P127">
        <f>K127*595.5</f>
        <v>19.356211558799998</v>
      </c>
      <c r="Q127">
        <f>L127*595.5</f>
        <v>19.356211558799998</v>
      </c>
      <c r="S127">
        <f>P127*10</f>
        <v>193.56211558799998</v>
      </c>
      <c r="T127">
        <f>Q127*10</f>
        <v>193.56211558799998</v>
      </c>
      <c r="U127" s="19"/>
      <c r="V127" s="18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</row>
    <row r="128" spans="3:42" x14ac:dyDescent="0.25">
      <c r="C128" s="1" t="s">
        <v>11</v>
      </c>
      <c r="D128">
        <v>14</v>
      </c>
      <c r="F128">
        <v>3.5550000000000002</v>
      </c>
      <c r="G128">
        <v>7.1246</v>
      </c>
      <c r="I128">
        <v>1.2204E-2</v>
      </c>
      <c r="K128">
        <f t="shared" ref="K128:K133" si="40">F128*I128</f>
        <v>4.3385220000000002E-2</v>
      </c>
      <c r="L128">
        <f t="shared" ref="L128:L133" si="41">G128*I128</f>
        <v>8.6948618399999997E-2</v>
      </c>
      <c r="P128">
        <f t="shared" ref="P128:Q134" si="42">K128*595.5</f>
        <v>25.83589851</v>
      </c>
      <c r="Q128">
        <f t="shared" si="42"/>
        <v>51.777902257199997</v>
      </c>
      <c r="S128">
        <f t="shared" ref="S128:T134" si="43">P128*10</f>
        <v>258.35898509999998</v>
      </c>
      <c r="T128">
        <f t="shared" si="43"/>
        <v>517.77902257200003</v>
      </c>
      <c r="U128" s="19"/>
      <c r="V128" s="18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</row>
    <row r="129" spans="3:42" x14ac:dyDescent="0.25">
      <c r="C129" s="1" t="s">
        <v>12</v>
      </c>
      <c r="D129">
        <v>104</v>
      </c>
      <c r="F129">
        <v>2.6985999999999999</v>
      </c>
      <c r="G129">
        <v>6.6002000000000001</v>
      </c>
      <c r="I129">
        <v>1.2204E-2</v>
      </c>
      <c r="K129">
        <f t="shared" si="40"/>
        <v>3.2933714399999994E-2</v>
      </c>
      <c r="L129">
        <f t="shared" si="41"/>
        <v>8.0548840799999993E-2</v>
      </c>
      <c r="P129">
        <f t="shared" si="42"/>
        <v>19.612026925199995</v>
      </c>
      <c r="Q129">
        <f t="shared" si="42"/>
        <v>47.966834696399999</v>
      </c>
      <c r="S129">
        <f t="shared" si="43"/>
        <v>196.12026925199996</v>
      </c>
      <c r="T129">
        <f t="shared" si="43"/>
        <v>479.66834696399997</v>
      </c>
      <c r="U129" s="19"/>
      <c r="V129" s="18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</row>
    <row r="130" spans="3:42" x14ac:dyDescent="0.25">
      <c r="C130" s="1" t="s">
        <v>13</v>
      </c>
      <c r="D130">
        <v>118</v>
      </c>
      <c r="F130">
        <v>1.3613999999999999</v>
      </c>
      <c r="G130">
        <v>2.5070000000000001</v>
      </c>
      <c r="I130">
        <v>1.2204E-2</v>
      </c>
      <c r="K130">
        <f t="shared" si="40"/>
        <v>1.6614525599999999E-2</v>
      </c>
      <c r="L130">
        <f t="shared" si="41"/>
        <v>3.0595428000000001E-2</v>
      </c>
      <c r="P130">
        <f t="shared" si="42"/>
        <v>9.8939499947999998</v>
      </c>
      <c r="Q130">
        <f t="shared" si="42"/>
        <v>18.219577374</v>
      </c>
      <c r="S130">
        <f t="shared" si="43"/>
        <v>98.939499947999991</v>
      </c>
      <c r="T130">
        <f t="shared" si="43"/>
        <v>182.19577373999999</v>
      </c>
      <c r="U130" s="19"/>
      <c r="V130" s="18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</row>
    <row r="131" spans="3:42" x14ac:dyDescent="0.25">
      <c r="C131" s="1" t="s">
        <v>14</v>
      </c>
      <c r="D131" s="15">
        <v>940</v>
      </c>
      <c r="F131">
        <v>1.141</v>
      </c>
      <c r="G131">
        <v>2.3592</v>
      </c>
      <c r="I131">
        <v>1.2204E-2</v>
      </c>
      <c r="K131">
        <f t="shared" si="40"/>
        <v>1.3924763999999999E-2</v>
      </c>
      <c r="L131">
        <f t="shared" si="41"/>
        <v>2.8791676799999999E-2</v>
      </c>
      <c r="P131">
        <f t="shared" si="42"/>
        <v>8.2921969620000002</v>
      </c>
      <c r="Q131">
        <f t="shared" si="42"/>
        <v>17.145443534399998</v>
      </c>
      <c r="S131">
        <f t="shared" si="43"/>
        <v>82.921969619999999</v>
      </c>
      <c r="T131">
        <f t="shared" si="43"/>
        <v>171.45443534399999</v>
      </c>
      <c r="U131" s="19"/>
      <c r="V131" s="18"/>
      <c r="W131" s="30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</row>
    <row r="132" spans="3:42" x14ac:dyDescent="0.25">
      <c r="C132" s="1" t="s">
        <v>15</v>
      </c>
      <c r="D132">
        <v>119</v>
      </c>
      <c r="F132">
        <v>1.1663999999999999</v>
      </c>
      <c r="G132">
        <v>2.4847999999999999</v>
      </c>
      <c r="I132">
        <v>1.2204E-2</v>
      </c>
      <c r="K132">
        <f t="shared" si="40"/>
        <v>1.4234745599999998E-2</v>
      </c>
      <c r="L132">
        <f t="shared" si="41"/>
        <v>3.0324499199999997E-2</v>
      </c>
      <c r="P132">
        <f t="shared" si="42"/>
        <v>8.476791004799999</v>
      </c>
      <c r="Q132">
        <f t="shared" si="42"/>
        <v>18.058239273599998</v>
      </c>
      <c r="S132">
        <f t="shared" si="43"/>
        <v>84.76791004799999</v>
      </c>
      <c r="T132">
        <f t="shared" si="43"/>
        <v>180.58239273599997</v>
      </c>
      <c r="U132" s="19"/>
      <c r="V132" s="18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</row>
    <row r="133" spans="3:42" x14ac:dyDescent="0.25">
      <c r="C133" s="1" t="s">
        <v>16</v>
      </c>
      <c r="D133">
        <v>105</v>
      </c>
      <c r="F133">
        <v>1.0904</v>
      </c>
      <c r="G133">
        <v>2.1448</v>
      </c>
      <c r="I133">
        <v>1.2204E-2</v>
      </c>
      <c r="K133">
        <f t="shared" si="40"/>
        <v>1.33072416E-2</v>
      </c>
      <c r="L133">
        <f t="shared" si="41"/>
        <v>2.6175139199999999E-2</v>
      </c>
      <c r="P133">
        <f t="shared" si="42"/>
        <v>7.9244623727999999</v>
      </c>
      <c r="Q133">
        <f t="shared" si="42"/>
        <v>15.5872953936</v>
      </c>
      <c r="S133">
        <f t="shared" si="43"/>
        <v>79.244623727999993</v>
      </c>
      <c r="T133">
        <f t="shared" si="43"/>
        <v>155.87295393599999</v>
      </c>
      <c r="U133" s="19"/>
      <c r="V133" s="18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</row>
    <row r="134" spans="3:42" x14ac:dyDescent="0.25">
      <c r="C134" s="1" t="s">
        <v>43</v>
      </c>
      <c r="K134" s="1">
        <f>SUM(K127:K133)</f>
        <v>0.16690434479999999</v>
      </c>
      <c r="L134" s="1">
        <f>SUM(L127:L133)</f>
        <v>0.31588833599999999</v>
      </c>
      <c r="M134" s="1"/>
      <c r="N134" s="1"/>
      <c r="O134" s="1"/>
      <c r="P134" s="1">
        <f t="shared" si="42"/>
        <v>99.391537328399991</v>
      </c>
      <c r="Q134" s="1">
        <f t="shared" si="42"/>
        <v>188.111504088</v>
      </c>
      <c r="R134" s="1"/>
      <c r="S134" s="1">
        <f t="shared" si="43"/>
        <v>993.91537328399988</v>
      </c>
      <c r="T134" s="1">
        <f t="shared" si="43"/>
        <v>1881.1150408799999</v>
      </c>
      <c r="U134" s="19"/>
      <c r="V134" s="18"/>
      <c r="W134" s="19"/>
      <c r="X134" s="19"/>
      <c r="Y134" s="19"/>
      <c r="Z134" s="19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9"/>
      <c r="AO134" s="18"/>
      <c r="AP134" s="18"/>
    </row>
    <row r="135" spans="3:42" x14ac:dyDescent="0.25"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</row>
    <row r="136" spans="3:42" x14ac:dyDescent="0.25">
      <c r="C136" s="49" t="s">
        <v>59</v>
      </c>
      <c r="D136" s="50"/>
      <c r="E136" s="50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</row>
    <row r="137" spans="3:42" x14ac:dyDescent="0.25">
      <c r="E137" s="74" t="s">
        <v>23</v>
      </c>
      <c r="F137" s="74"/>
      <c r="G137" s="74"/>
      <c r="H137" s="74"/>
      <c r="I137" s="74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</row>
    <row r="138" spans="3:42" x14ac:dyDescent="0.25">
      <c r="D138" s="42"/>
      <c r="E138" s="42"/>
      <c r="F138" s="6" t="s">
        <v>4</v>
      </c>
      <c r="G138" s="7" t="s">
        <v>5</v>
      </c>
      <c r="H138" s="7"/>
      <c r="I138" s="80"/>
      <c r="J138" s="80"/>
      <c r="K138" s="38" t="s">
        <v>33</v>
      </c>
      <c r="L138" s="39"/>
      <c r="M138" s="39"/>
      <c r="N138" s="39"/>
      <c r="O138" s="39"/>
      <c r="P138" s="38" t="s">
        <v>35</v>
      </c>
      <c r="Q138" s="39"/>
      <c r="R138" s="39"/>
      <c r="S138" s="38" t="s">
        <v>36</v>
      </c>
      <c r="T138" s="39"/>
      <c r="U138" s="19"/>
      <c r="V138" s="19"/>
      <c r="W138" s="19"/>
      <c r="X138" s="60"/>
      <c r="Y138" s="19"/>
      <c r="Z138" s="19"/>
      <c r="AA138" s="18"/>
      <c r="AB138" s="79"/>
      <c r="AC138" s="79"/>
      <c r="AD138" s="79"/>
      <c r="AE138" s="19"/>
      <c r="AF138" s="18"/>
      <c r="AG138" s="18"/>
      <c r="AH138" s="18"/>
      <c r="AI138" s="18"/>
      <c r="AJ138" s="18"/>
      <c r="AK138" s="19"/>
      <c r="AL138" s="18"/>
      <c r="AM138" s="19"/>
      <c r="AN138" s="19"/>
      <c r="AO138" s="18"/>
      <c r="AP138" s="19"/>
    </row>
    <row r="139" spans="3:42" x14ac:dyDescent="0.25">
      <c r="C139" s="40" t="s">
        <v>7</v>
      </c>
      <c r="D139" s="40" t="s">
        <v>8</v>
      </c>
      <c r="E139" s="41"/>
      <c r="F139" s="40" t="s">
        <v>9</v>
      </c>
      <c r="G139" s="40" t="s">
        <v>10</v>
      </c>
      <c r="H139" s="41"/>
      <c r="I139" s="40" t="s">
        <v>34</v>
      </c>
      <c r="J139" s="41"/>
      <c r="K139" s="40" t="s">
        <v>9</v>
      </c>
      <c r="L139" s="40" t="s">
        <v>10</v>
      </c>
      <c r="M139" s="41"/>
      <c r="N139" s="41"/>
      <c r="O139" s="41"/>
      <c r="P139" s="40" t="s">
        <v>9</v>
      </c>
      <c r="Q139" s="40" t="s">
        <v>10</v>
      </c>
      <c r="R139" s="41"/>
      <c r="S139" s="40" t="s">
        <v>9</v>
      </c>
      <c r="T139" s="40" t="s">
        <v>10</v>
      </c>
      <c r="U139" s="19"/>
      <c r="V139" s="18"/>
      <c r="W139" s="18"/>
      <c r="X139" s="19"/>
      <c r="Y139" s="18"/>
      <c r="Z139" s="18"/>
      <c r="AA139" s="19"/>
      <c r="AB139" s="18"/>
      <c r="AC139" s="18"/>
      <c r="AD139" s="19"/>
      <c r="AE139" s="19"/>
      <c r="AF139" s="18"/>
      <c r="AG139" s="18"/>
      <c r="AH139" s="19"/>
      <c r="AI139" s="18"/>
      <c r="AJ139" s="18"/>
      <c r="AK139" s="19"/>
      <c r="AL139" s="18"/>
      <c r="AM139" s="18"/>
      <c r="AN139" s="19"/>
      <c r="AO139" s="18"/>
      <c r="AP139" s="18"/>
    </row>
    <row r="140" spans="3:42" x14ac:dyDescent="0.25">
      <c r="C140" s="1" t="s">
        <v>19</v>
      </c>
      <c r="D140">
        <v>1</v>
      </c>
      <c r="F140">
        <v>4.4390000000000001</v>
      </c>
      <c r="G140">
        <v>4.4390000000000001</v>
      </c>
      <c r="I140">
        <v>1.2204E-2</v>
      </c>
      <c r="K140">
        <f>F140*I140</f>
        <v>5.4173555999999998E-2</v>
      </c>
      <c r="L140">
        <f>G140*I140</f>
        <v>5.4173555999999998E-2</v>
      </c>
      <c r="P140">
        <f>K140*595.5</f>
        <v>32.260352597999997</v>
      </c>
      <c r="Q140">
        <f>L140*595.5</f>
        <v>32.260352597999997</v>
      </c>
      <c r="S140">
        <f>P140*10</f>
        <v>322.60352597999997</v>
      </c>
      <c r="T140">
        <f>Q140*10</f>
        <v>322.60352597999997</v>
      </c>
      <c r="U140" s="19"/>
      <c r="V140" s="18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</row>
    <row r="141" spans="3:42" x14ac:dyDescent="0.25">
      <c r="C141" s="1" t="s">
        <v>11</v>
      </c>
      <c r="D141">
        <v>14</v>
      </c>
      <c r="F141">
        <v>5.9248000000000003</v>
      </c>
      <c r="G141">
        <v>11.8744</v>
      </c>
      <c r="I141">
        <v>1.2204E-2</v>
      </c>
      <c r="K141">
        <f t="shared" ref="K141:K146" si="44">F141*I141</f>
        <v>7.23062592E-2</v>
      </c>
      <c r="L141">
        <f t="shared" ref="L141:L146" si="45">G141*I141</f>
        <v>0.1449151776</v>
      </c>
      <c r="P141">
        <f t="shared" ref="P141:Q147" si="46">K141*595.5</f>
        <v>43.058377353600001</v>
      </c>
      <c r="Q141">
        <f t="shared" si="46"/>
        <v>86.296988260800006</v>
      </c>
      <c r="S141">
        <f t="shared" ref="S141:T147" si="47">P141*10</f>
        <v>430.58377353600002</v>
      </c>
      <c r="T141">
        <f t="shared" si="47"/>
        <v>862.96988260800003</v>
      </c>
      <c r="U141" s="19"/>
      <c r="V141" s="18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</row>
    <row r="142" spans="3:42" x14ac:dyDescent="0.25">
      <c r="C142" s="1" t="s">
        <v>12</v>
      </c>
      <c r="D142">
        <v>104</v>
      </c>
      <c r="F142">
        <v>4.4976000000000003</v>
      </c>
      <c r="G142">
        <v>11.000400000000001</v>
      </c>
      <c r="I142">
        <v>1.2204E-2</v>
      </c>
      <c r="K142">
        <f t="shared" si="44"/>
        <v>5.4888710399999999E-2</v>
      </c>
      <c r="L142">
        <f t="shared" si="45"/>
        <v>0.13424888160000001</v>
      </c>
      <c r="P142">
        <f t="shared" si="46"/>
        <v>32.686227043199999</v>
      </c>
      <c r="Q142">
        <f t="shared" si="46"/>
        <v>79.945208992800005</v>
      </c>
      <c r="S142">
        <f t="shared" si="47"/>
        <v>326.862270432</v>
      </c>
      <c r="T142">
        <f t="shared" si="47"/>
        <v>799.45208992800008</v>
      </c>
      <c r="U142" s="19"/>
      <c r="V142" s="18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</row>
    <row r="143" spans="3:42" x14ac:dyDescent="0.25">
      <c r="C143" s="1" t="s">
        <v>13</v>
      </c>
      <c r="D143">
        <v>118</v>
      </c>
      <c r="F143">
        <v>2.2690000000000001</v>
      </c>
      <c r="G143">
        <v>4.1783999999999999</v>
      </c>
      <c r="I143">
        <v>1.2204E-2</v>
      </c>
      <c r="K143">
        <f t="shared" si="44"/>
        <v>2.7690876E-2</v>
      </c>
      <c r="L143">
        <f t="shared" si="45"/>
        <v>5.09931936E-2</v>
      </c>
      <c r="P143">
        <f t="shared" si="46"/>
        <v>16.489916657999999</v>
      </c>
      <c r="Q143">
        <f t="shared" si="46"/>
        <v>30.366446788800001</v>
      </c>
      <c r="S143">
        <f t="shared" si="47"/>
        <v>164.89916657999999</v>
      </c>
      <c r="T143">
        <f t="shared" si="47"/>
        <v>303.66446788799999</v>
      </c>
      <c r="U143" s="19"/>
      <c r="V143" s="18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</row>
    <row r="144" spans="3:42" x14ac:dyDescent="0.25">
      <c r="C144" s="1" t="s">
        <v>14</v>
      </c>
      <c r="D144" s="15">
        <v>940</v>
      </c>
      <c r="F144">
        <v>1.9017999999999999</v>
      </c>
      <c r="G144">
        <v>3.9318</v>
      </c>
      <c r="I144">
        <v>1.2204E-2</v>
      </c>
      <c r="K144">
        <f t="shared" si="44"/>
        <v>2.32095672E-2</v>
      </c>
      <c r="L144">
        <f t="shared" si="45"/>
        <v>4.79836872E-2</v>
      </c>
      <c r="P144">
        <f t="shared" si="46"/>
        <v>13.8212972676</v>
      </c>
      <c r="Q144">
        <f t="shared" si="46"/>
        <v>28.5742857276</v>
      </c>
      <c r="S144">
        <f t="shared" si="47"/>
        <v>138.21297267599999</v>
      </c>
      <c r="T144">
        <f t="shared" si="47"/>
        <v>285.742857276</v>
      </c>
      <c r="U144" s="19"/>
      <c r="V144" s="18"/>
      <c r="W144" s="30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</row>
    <row r="145" spans="3:42" x14ac:dyDescent="0.25">
      <c r="C145" s="1" t="s">
        <v>15</v>
      </c>
      <c r="D145">
        <v>119</v>
      </c>
      <c r="F145">
        <v>1.944</v>
      </c>
      <c r="G145">
        <v>4.1412000000000004</v>
      </c>
      <c r="I145">
        <v>1.2204E-2</v>
      </c>
      <c r="K145">
        <f t="shared" si="44"/>
        <v>2.3724575999999997E-2</v>
      </c>
      <c r="L145">
        <f t="shared" si="45"/>
        <v>5.0539204800000001E-2</v>
      </c>
      <c r="P145">
        <f t="shared" si="46"/>
        <v>14.127985007999998</v>
      </c>
      <c r="Q145">
        <f t="shared" si="46"/>
        <v>30.096096458400002</v>
      </c>
      <c r="S145">
        <f t="shared" si="47"/>
        <v>141.27985007999999</v>
      </c>
      <c r="T145">
        <f t="shared" si="47"/>
        <v>300.96096458400001</v>
      </c>
      <c r="U145" s="19"/>
      <c r="V145" s="18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</row>
    <row r="146" spans="3:42" x14ac:dyDescent="0.25">
      <c r="C146" s="1" t="s">
        <v>16</v>
      </c>
      <c r="D146">
        <v>105</v>
      </c>
      <c r="F146">
        <v>1.8174000000000001</v>
      </c>
      <c r="G146">
        <v>3.5745999999999998</v>
      </c>
      <c r="I146">
        <v>1.2204E-2</v>
      </c>
      <c r="K146">
        <f t="shared" si="44"/>
        <v>2.2179549600000001E-2</v>
      </c>
      <c r="L146">
        <f t="shared" si="45"/>
        <v>4.3624418399999997E-2</v>
      </c>
      <c r="P146">
        <f t="shared" si="46"/>
        <v>13.2079217868</v>
      </c>
      <c r="Q146">
        <f t="shared" si="46"/>
        <v>25.978341157199999</v>
      </c>
      <c r="S146">
        <f t="shared" si="47"/>
        <v>132.079217868</v>
      </c>
      <c r="T146">
        <f t="shared" si="47"/>
        <v>259.78341157199998</v>
      </c>
      <c r="U146" s="19"/>
      <c r="V146" s="18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</row>
    <row r="147" spans="3:42" x14ac:dyDescent="0.25">
      <c r="C147" s="1" t="s">
        <v>43</v>
      </c>
      <c r="K147" s="1">
        <f>SUM(K140:K146)</f>
        <v>0.27817309440000004</v>
      </c>
      <c r="L147" s="1">
        <f>SUM(L140:L146)</f>
        <v>0.52647811920000009</v>
      </c>
      <c r="M147" s="1"/>
      <c r="N147" s="1"/>
      <c r="O147" s="1"/>
      <c r="P147" s="1">
        <f t="shared" si="46"/>
        <v>165.65207771520002</v>
      </c>
      <c r="Q147" s="1">
        <f t="shared" si="46"/>
        <v>313.51771998360005</v>
      </c>
      <c r="R147" s="1"/>
      <c r="S147" s="1">
        <f t="shared" si="47"/>
        <v>1656.5207771520002</v>
      </c>
      <c r="T147" s="1">
        <f t="shared" si="47"/>
        <v>3135.1771998360005</v>
      </c>
      <c r="U147" s="19"/>
      <c r="V147" s="18"/>
      <c r="W147" s="19"/>
      <c r="X147" s="19"/>
      <c r="Y147" s="19"/>
      <c r="Z147" s="19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9"/>
      <c r="AO147" s="18"/>
      <c r="AP147" s="18"/>
    </row>
    <row r="148" spans="3:42" x14ac:dyDescent="0.25"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</row>
  </sheetData>
  <mergeCells count="36">
    <mergeCell ref="I38:J38"/>
    <mergeCell ref="E49:I49"/>
    <mergeCell ref="I50:J50"/>
    <mergeCell ref="I138:J138"/>
    <mergeCell ref="I99:J99"/>
    <mergeCell ref="E111:I111"/>
    <mergeCell ref="I112:J112"/>
    <mergeCell ref="E124:I124"/>
    <mergeCell ref="I125:J125"/>
    <mergeCell ref="E137:I137"/>
    <mergeCell ref="E4:I4"/>
    <mergeCell ref="I5:J5"/>
    <mergeCell ref="E14:I14"/>
    <mergeCell ref="I15:J15"/>
    <mergeCell ref="E25:I25"/>
    <mergeCell ref="AB5:AD5"/>
    <mergeCell ref="AB38:AD38"/>
    <mergeCell ref="AB75:AD75"/>
    <mergeCell ref="AB112:AD112"/>
    <mergeCell ref="I87:J87"/>
    <mergeCell ref="I26:J26"/>
    <mergeCell ref="E61:I61"/>
    <mergeCell ref="I62:J62"/>
    <mergeCell ref="E74:I74"/>
    <mergeCell ref="I75:J75"/>
    <mergeCell ref="E86:I86"/>
    <mergeCell ref="AB15:AD15"/>
    <mergeCell ref="AB26:AD26"/>
    <mergeCell ref="AB50:AD50"/>
    <mergeCell ref="E98:I98"/>
    <mergeCell ref="E37:I37"/>
    <mergeCell ref="AB138:AD138"/>
    <mergeCell ref="AB62:AD62"/>
    <mergeCell ref="AB87:AD87"/>
    <mergeCell ref="AB99:AD99"/>
    <mergeCell ref="AB125:AD12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BB511-6C38-4E6D-B7BE-0D96C4FF75CB}">
  <dimension ref="B2:AG55"/>
  <sheetViews>
    <sheetView topLeftCell="A13" zoomScale="80" zoomScaleNormal="80" workbookViewId="0">
      <selection activeCell="R31" sqref="R31"/>
    </sheetView>
  </sheetViews>
  <sheetFormatPr defaultRowHeight="15" x14ac:dyDescent="0.25"/>
  <sheetData>
    <row r="2" spans="2:33" x14ac:dyDescent="0.25">
      <c r="B2" s="1" t="s">
        <v>27</v>
      </c>
      <c r="E2" s="36" t="s">
        <v>21</v>
      </c>
      <c r="F2" s="36"/>
      <c r="G2" s="36"/>
      <c r="H2" s="36"/>
      <c r="I2" s="73" t="s">
        <v>22</v>
      </c>
      <c r="J2" s="73"/>
      <c r="K2" s="73"/>
      <c r="L2" s="73"/>
      <c r="M2" s="74" t="s">
        <v>23</v>
      </c>
      <c r="N2" s="74"/>
      <c r="O2" s="74"/>
      <c r="P2" s="74"/>
      <c r="Q2" s="74"/>
      <c r="S2" s="1" t="s">
        <v>38</v>
      </c>
      <c r="T2" s="1"/>
      <c r="U2" s="36" t="s">
        <v>21</v>
      </c>
      <c r="V2" s="36"/>
      <c r="W2" s="36"/>
      <c r="X2" s="36"/>
      <c r="Y2" s="73" t="s">
        <v>22</v>
      </c>
      <c r="Z2" s="73"/>
      <c r="AA2" s="73"/>
      <c r="AB2" s="73"/>
      <c r="AC2" s="74" t="s">
        <v>23</v>
      </c>
      <c r="AD2" s="74"/>
      <c r="AE2" s="74"/>
      <c r="AF2" s="74"/>
      <c r="AG2" s="74"/>
    </row>
    <row r="3" spans="2:33" x14ac:dyDescent="0.25">
      <c r="F3" s="67" t="s">
        <v>37</v>
      </c>
      <c r="G3" s="67"/>
      <c r="H3" s="33"/>
      <c r="I3" s="53"/>
      <c r="J3" s="67" t="s">
        <v>37</v>
      </c>
      <c r="K3" s="67"/>
      <c r="N3" s="67" t="s">
        <v>37</v>
      </c>
      <c r="O3" s="67"/>
      <c r="S3" s="1"/>
      <c r="T3" s="1"/>
      <c r="V3" s="67" t="s">
        <v>38</v>
      </c>
      <c r="W3" s="67"/>
      <c r="X3" s="33"/>
      <c r="Y3" s="53"/>
      <c r="Z3" s="67" t="s">
        <v>38</v>
      </c>
      <c r="AA3" s="67"/>
      <c r="AD3" s="67" t="s">
        <v>38</v>
      </c>
      <c r="AE3" s="67"/>
    </row>
    <row r="4" spans="2:33" x14ac:dyDescent="0.25">
      <c r="B4" s="1" t="s">
        <v>7</v>
      </c>
      <c r="C4" s="1" t="s">
        <v>8</v>
      </c>
      <c r="F4" s="1" t="s">
        <v>9</v>
      </c>
      <c r="G4" s="1" t="s">
        <v>10</v>
      </c>
      <c r="H4" s="1"/>
      <c r="J4" s="1" t="s">
        <v>9</v>
      </c>
      <c r="K4" s="1" t="s">
        <v>10</v>
      </c>
      <c r="N4" s="1" t="s">
        <v>9</v>
      </c>
      <c r="O4" s="1" t="s">
        <v>10</v>
      </c>
      <c r="S4" s="1"/>
      <c r="T4" s="1"/>
      <c r="V4" s="1" t="s">
        <v>9</v>
      </c>
      <c r="W4" s="1" t="s">
        <v>10</v>
      </c>
      <c r="X4" s="1"/>
      <c r="Z4" s="1" t="s">
        <v>9</v>
      </c>
      <c r="AA4" s="1" t="s">
        <v>10</v>
      </c>
      <c r="AD4" s="1" t="s">
        <v>9</v>
      </c>
      <c r="AE4" s="1" t="s">
        <v>10</v>
      </c>
    </row>
    <row r="5" spans="2:33" x14ac:dyDescent="0.25">
      <c r="B5" s="1" t="s">
        <v>11</v>
      </c>
      <c r="C5">
        <v>5</v>
      </c>
      <c r="F5">
        <v>1.1427039887202108</v>
      </c>
      <c r="G5">
        <v>1.3204760811439344</v>
      </c>
      <c r="J5">
        <v>1.8442238998291445</v>
      </c>
      <c r="K5">
        <v>3.5804706626441321</v>
      </c>
      <c r="N5">
        <v>2.7734653415771184</v>
      </c>
      <c r="O5">
        <v>8.3797976685593714</v>
      </c>
      <c r="T5" s="1"/>
      <c r="V5">
        <v>7.3730654758969782E-2</v>
      </c>
      <c r="W5">
        <v>0.17135638279047982</v>
      </c>
      <c r="Z5">
        <v>0.35802205424990952</v>
      </c>
      <c r="AA5">
        <v>0.89221316522323457</v>
      </c>
      <c r="AD5">
        <v>0.66537243329446227</v>
      </c>
      <c r="AE5">
        <v>1.8947880178968841</v>
      </c>
    </row>
    <row r="6" spans="2:33" x14ac:dyDescent="0.25">
      <c r="B6" s="1" t="s">
        <v>12</v>
      </c>
      <c r="C6">
        <v>74</v>
      </c>
      <c r="F6">
        <v>1.1303260942949556</v>
      </c>
      <c r="G6">
        <v>1.4345702584094355</v>
      </c>
      <c r="J6">
        <v>1.7543302031970571</v>
      </c>
      <c r="K6">
        <v>5.2369279466936556</v>
      </c>
      <c r="N6">
        <v>2.5518329097876946</v>
      </c>
      <c r="O6">
        <v>15.792867717384754</v>
      </c>
      <c r="T6" s="1"/>
      <c r="V6">
        <v>6.7158142231427798E-2</v>
      </c>
      <c r="W6">
        <v>0.23683478744373199</v>
      </c>
      <c r="Z6">
        <v>0.32451130731189198</v>
      </c>
      <c r="AA6">
        <v>1.288433513714929</v>
      </c>
      <c r="AD6">
        <v>0.5974457454911245</v>
      </c>
      <c r="AE6">
        <v>2.9740241213893954</v>
      </c>
    </row>
    <row r="7" spans="2:33" x14ac:dyDescent="0.25">
      <c r="B7" s="1" t="s">
        <v>13</v>
      </c>
      <c r="C7">
        <v>94</v>
      </c>
      <c r="F7">
        <v>1.0668851558478947</v>
      </c>
      <c r="G7">
        <v>1.197320620682907</v>
      </c>
      <c r="J7">
        <v>1.3458928866711055</v>
      </c>
      <c r="K7">
        <v>2.2847990144980947</v>
      </c>
      <c r="N7">
        <v>1.6406558685979322</v>
      </c>
      <c r="O7">
        <v>3.9635104230699469</v>
      </c>
      <c r="T7" s="1"/>
      <c r="V7">
        <v>3.3983826655268112E-2</v>
      </c>
      <c r="W7">
        <v>0.10309915284245785</v>
      </c>
      <c r="Z7">
        <v>0.16012623738587414</v>
      </c>
      <c r="AA7">
        <v>0.51155516422593539</v>
      </c>
      <c r="AD7">
        <v>0.28088089555505985</v>
      </c>
      <c r="AE7">
        <v>0.99085670581032703</v>
      </c>
    </row>
    <row r="8" spans="2:33" x14ac:dyDescent="0.25">
      <c r="B8" s="1" t="s">
        <v>14</v>
      </c>
      <c r="C8">
        <v>893</v>
      </c>
      <c r="F8">
        <v>1.0502223633455323</v>
      </c>
      <c r="G8">
        <v>1.1445645132453075</v>
      </c>
      <c r="J8">
        <v>1.2521127469988478</v>
      </c>
      <c r="K8">
        <v>1.8580414021846647</v>
      </c>
      <c r="N8">
        <v>1.4545848550110652</v>
      </c>
      <c r="O8">
        <v>2.808184546161439</v>
      </c>
      <c r="T8" s="1"/>
      <c r="V8">
        <v>2.5418790290904214E-2</v>
      </c>
      <c r="W8">
        <v>7.4721294242958924E-2</v>
      </c>
      <c r="Z8">
        <v>0.11897843902322262</v>
      </c>
      <c r="AA8">
        <v>0.36309992377105832</v>
      </c>
      <c r="AD8">
        <v>0.20606171277056345</v>
      </c>
      <c r="AE8">
        <v>0.67576386945220868</v>
      </c>
    </row>
    <row r="9" spans="2:33" x14ac:dyDescent="0.25">
      <c r="B9" s="1" t="s">
        <v>15</v>
      </c>
      <c r="C9">
        <v>75</v>
      </c>
      <c r="F9">
        <v>1.0446918490329591</v>
      </c>
      <c r="G9">
        <v>1.1702921142843761</v>
      </c>
      <c r="J9">
        <v>1.2221439382113146</v>
      </c>
      <c r="K9">
        <v>2.0575491568562736</v>
      </c>
      <c r="N9">
        <v>1.3970242025164799</v>
      </c>
      <c r="O9">
        <v>3.328513833245347</v>
      </c>
      <c r="T9" s="1"/>
      <c r="V9">
        <v>2.2590166697508129E-2</v>
      </c>
      <c r="W9">
        <v>8.8491710196646034E-2</v>
      </c>
      <c r="Z9">
        <v>0.1055061909421016</v>
      </c>
      <c r="AA9">
        <v>0.43441596367869301</v>
      </c>
      <c r="AD9">
        <v>0.18195778372853896</v>
      </c>
      <c r="AE9">
        <v>0.82442150646317114</v>
      </c>
    </row>
    <row r="10" spans="2:33" x14ac:dyDescent="0.25">
      <c r="B10" s="1" t="s">
        <v>16</v>
      </c>
      <c r="C10">
        <v>53</v>
      </c>
      <c r="F10">
        <v>1.0367359380739327</v>
      </c>
      <c r="G10">
        <v>1.1333823810264525</v>
      </c>
      <c r="J10">
        <v>1.1800194742848324</v>
      </c>
      <c r="K10">
        <v>1.7762004647795357</v>
      </c>
      <c r="N10">
        <v>1.3176961927994051</v>
      </c>
      <c r="O10">
        <v>2.6050734072847903</v>
      </c>
      <c r="T10" s="1"/>
      <c r="V10">
        <v>1.8533631027865871E-2</v>
      </c>
      <c r="W10">
        <v>6.8778050288289316E-2</v>
      </c>
      <c r="Z10">
        <v>8.6287012849197403E-2</v>
      </c>
      <c r="AA10">
        <v>0.33274170970204725</v>
      </c>
      <c r="AD10">
        <v>0.14790948806924895</v>
      </c>
      <c r="AE10">
        <v>0.61402397977377965</v>
      </c>
    </row>
    <row r="13" spans="2:33" x14ac:dyDescent="0.25">
      <c r="B13" s="1" t="s">
        <v>28</v>
      </c>
      <c r="D13" s="18"/>
      <c r="E13" s="36" t="s">
        <v>21</v>
      </c>
      <c r="F13" s="36"/>
      <c r="G13" s="36"/>
      <c r="H13" s="36"/>
      <c r="I13" s="73" t="s">
        <v>22</v>
      </c>
      <c r="J13" s="73"/>
      <c r="K13" s="73"/>
      <c r="L13" s="73"/>
      <c r="M13" s="74" t="s">
        <v>23</v>
      </c>
      <c r="N13" s="74"/>
      <c r="O13" s="74"/>
      <c r="P13" s="74"/>
      <c r="Q13" s="74"/>
      <c r="T13" s="11"/>
      <c r="U13" s="36" t="s">
        <v>21</v>
      </c>
      <c r="V13" s="36"/>
      <c r="W13" s="36"/>
      <c r="X13" s="36"/>
      <c r="Y13" s="73" t="s">
        <v>22</v>
      </c>
      <c r="Z13" s="73"/>
      <c r="AA13" s="73"/>
      <c r="AB13" s="73"/>
      <c r="AC13" s="74" t="s">
        <v>23</v>
      </c>
      <c r="AD13" s="74"/>
      <c r="AE13" s="74"/>
      <c r="AF13" s="74"/>
      <c r="AG13" s="74"/>
    </row>
    <row r="14" spans="2:33" x14ac:dyDescent="0.25">
      <c r="F14" s="67" t="s">
        <v>37</v>
      </c>
      <c r="G14" s="67"/>
      <c r="H14" s="33"/>
      <c r="I14" s="53"/>
      <c r="J14" s="67" t="s">
        <v>37</v>
      </c>
      <c r="K14" s="67"/>
      <c r="N14" s="67" t="s">
        <v>37</v>
      </c>
      <c r="O14" s="67"/>
      <c r="T14" s="11"/>
      <c r="V14" s="67" t="s">
        <v>38</v>
      </c>
      <c r="W14" s="67"/>
      <c r="X14" s="33"/>
      <c r="Y14" s="53"/>
      <c r="Z14" s="67" t="s">
        <v>38</v>
      </c>
      <c r="AA14" s="67"/>
      <c r="AD14" s="67" t="s">
        <v>38</v>
      </c>
      <c r="AE14" s="67"/>
    </row>
    <row r="15" spans="2:33" x14ac:dyDescent="0.25">
      <c r="B15" s="1" t="s">
        <v>7</v>
      </c>
      <c r="C15" s="1" t="s">
        <v>8</v>
      </c>
      <c r="D15" s="18"/>
      <c r="F15" s="1" t="s">
        <v>9</v>
      </c>
      <c r="G15" s="1" t="s">
        <v>10</v>
      </c>
      <c r="H15" s="1"/>
      <c r="J15" s="1" t="s">
        <v>9</v>
      </c>
      <c r="K15" s="1" t="s">
        <v>10</v>
      </c>
      <c r="N15" s="1" t="s">
        <v>9</v>
      </c>
      <c r="O15" s="1" t="s">
        <v>10</v>
      </c>
      <c r="R15" s="11"/>
      <c r="S15" s="11"/>
      <c r="V15" s="1" t="s">
        <v>9</v>
      </c>
      <c r="W15" s="1" t="s">
        <v>10</v>
      </c>
      <c r="X15" s="1"/>
      <c r="Z15" s="1" t="s">
        <v>9</v>
      </c>
      <c r="AA15" s="1" t="s">
        <v>10</v>
      </c>
      <c r="AD15" s="1" t="s">
        <v>9</v>
      </c>
      <c r="AE15" s="1" t="s">
        <v>10</v>
      </c>
    </row>
    <row r="16" spans="2:33" x14ac:dyDescent="0.25">
      <c r="B16" s="1" t="s">
        <v>19</v>
      </c>
      <c r="C16">
        <v>1</v>
      </c>
      <c r="D16" s="19"/>
      <c r="F16">
        <v>1.1941979086464491</v>
      </c>
      <c r="G16">
        <v>1.1941979086464491</v>
      </c>
      <c r="J16">
        <v>2.2575856132766701</v>
      </c>
      <c r="K16">
        <v>2.2575856132766701</v>
      </c>
      <c r="N16">
        <v>3.8851433541604683</v>
      </c>
      <c r="O16">
        <v>3.8851433541604683</v>
      </c>
      <c r="Q16" s="11"/>
      <c r="R16" s="11"/>
      <c r="S16" s="11"/>
      <c r="V16">
        <v>9.2793625826234891E-2</v>
      </c>
      <c r="W16">
        <v>9.2793625826234891E-2</v>
      </c>
      <c r="Z16">
        <v>0.50252641017609723</v>
      </c>
      <c r="AA16">
        <v>0.50252641017609723</v>
      </c>
      <c r="AD16">
        <v>0.97107669920794015</v>
      </c>
      <c r="AE16">
        <v>0.97107669920794015</v>
      </c>
    </row>
    <row r="17" spans="2:33" x14ac:dyDescent="0.25">
      <c r="B17" s="1" t="s">
        <v>11</v>
      </c>
      <c r="C17">
        <v>19</v>
      </c>
      <c r="D17" s="19"/>
      <c r="F17">
        <v>1.198444239952406</v>
      </c>
      <c r="G17">
        <v>1.8963919043373081</v>
      </c>
      <c r="J17">
        <v>2.2943341076226065</v>
      </c>
      <c r="K17">
        <v>18.846688126820716</v>
      </c>
      <c r="N17">
        <v>3.9912093745200501</v>
      </c>
      <c r="O17">
        <v>133.47557955516797</v>
      </c>
      <c r="Q17" s="11"/>
      <c r="R17" s="11"/>
      <c r="S17" s="11"/>
      <c r="V17">
        <v>9.4734780644337532E-2</v>
      </c>
      <c r="W17">
        <v>0.37709545941351064</v>
      </c>
      <c r="Z17">
        <v>0.51470594757616439</v>
      </c>
      <c r="AA17">
        <v>3.3412772460211193</v>
      </c>
      <c r="AD17">
        <v>0.99780113487805633</v>
      </c>
      <c r="AE17">
        <v>10.553163183958235</v>
      </c>
    </row>
    <row r="18" spans="2:33" x14ac:dyDescent="0.25">
      <c r="B18" s="1" t="s">
        <v>12</v>
      </c>
      <c r="C18">
        <v>136</v>
      </c>
      <c r="D18" s="19"/>
      <c r="F18">
        <v>1.096755712866083</v>
      </c>
      <c r="G18">
        <v>1.259853660555428</v>
      </c>
      <c r="J18">
        <v>1.5275156800450214</v>
      </c>
      <c r="K18">
        <v>2.885500231684909</v>
      </c>
      <c r="N18">
        <v>2.0261566578933032</v>
      </c>
      <c r="O18">
        <v>5.8485103731530419</v>
      </c>
      <c r="Q18" s="11"/>
      <c r="R18" s="11"/>
      <c r="S18" s="11"/>
      <c r="V18">
        <v>4.7261052873677253E-2</v>
      </c>
      <c r="W18">
        <v>0.12243202936989823</v>
      </c>
      <c r="Z18">
        <v>0.23592705288177149</v>
      </c>
      <c r="AA18">
        <v>0.69867602316772259</v>
      </c>
      <c r="AD18">
        <v>0.42343129721574668</v>
      </c>
      <c r="AE18">
        <v>1.418369362432679</v>
      </c>
    </row>
    <row r="19" spans="2:33" x14ac:dyDescent="0.25">
      <c r="B19" s="1" t="s">
        <v>13</v>
      </c>
      <c r="C19" s="15">
        <v>201</v>
      </c>
      <c r="D19" s="19"/>
      <c r="F19">
        <v>1.0699898905004388</v>
      </c>
      <c r="G19">
        <v>1.1602798262985137</v>
      </c>
      <c r="J19">
        <v>1.3640748350995657</v>
      </c>
      <c r="K19">
        <v>1.9780854576672271</v>
      </c>
      <c r="N19">
        <v>1.6777619017911127</v>
      </c>
      <c r="O19">
        <v>3.1172524593793045</v>
      </c>
      <c r="Q19" s="11"/>
      <c r="R19" s="11"/>
      <c r="S19" s="11"/>
      <c r="V19">
        <v>3.4403156656261813E-2</v>
      </c>
      <c r="W19">
        <v>7.7162859691381008E-2</v>
      </c>
      <c r="Z19">
        <v>0.16793614341691043</v>
      </c>
      <c r="AA19">
        <v>0.40644426041959691</v>
      </c>
      <c r="AD19">
        <v>0.29528448681790093</v>
      </c>
      <c r="AE19">
        <v>0.76557425767915632</v>
      </c>
    </row>
    <row r="20" spans="2:33" x14ac:dyDescent="0.25">
      <c r="B20" s="1" t="s">
        <v>14</v>
      </c>
      <c r="C20" s="15">
        <v>1709</v>
      </c>
      <c r="F20">
        <v>1.0446767506175638</v>
      </c>
      <c r="G20">
        <v>1.1167826696652396</v>
      </c>
      <c r="J20">
        <v>1.2221129303542597</v>
      </c>
      <c r="K20">
        <v>1.6601065991162551</v>
      </c>
      <c r="N20">
        <v>1.3970299470109633</v>
      </c>
      <c r="O20">
        <v>2.3276273088770045</v>
      </c>
      <c r="Q20" s="11"/>
      <c r="R20" s="11"/>
      <c r="S20" s="11"/>
      <c r="V20">
        <v>2.20942963433284E-2</v>
      </c>
      <c r="W20">
        <v>5.6779385522465468E-2</v>
      </c>
      <c r="Z20">
        <v>0.10549216657299738</v>
      </c>
      <c r="AA20">
        <v>0.28845124048846155</v>
      </c>
      <c r="AD20">
        <v>0.18196021380203956</v>
      </c>
      <c r="AE20">
        <v>0.52565635346791151</v>
      </c>
    </row>
    <row r="21" spans="2:33" x14ac:dyDescent="0.25">
      <c r="B21" s="1" t="s">
        <v>15</v>
      </c>
      <c r="C21">
        <v>200</v>
      </c>
      <c r="F21">
        <v>1.0371424860432139</v>
      </c>
      <c r="G21">
        <v>1.095077695138736</v>
      </c>
      <c r="J21">
        <v>1.1822893076053256</v>
      </c>
      <c r="K21">
        <v>1.5169213949553719</v>
      </c>
      <c r="N21">
        <v>1.3219233378223751</v>
      </c>
      <c r="O21">
        <v>2.0026038768591885</v>
      </c>
      <c r="Q21" s="11"/>
      <c r="R21" s="11"/>
      <c r="S21" s="11"/>
      <c r="T21" s="10"/>
      <c r="V21">
        <v>1.8401927552778183E-2</v>
      </c>
      <c r="W21">
        <v>4.6459600337603185E-2</v>
      </c>
      <c r="Z21">
        <v>8.733127776465871E-2</v>
      </c>
      <c r="AA21">
        <v>0.23163362854193456</v>
      </c>
      <c r="AD21">
        <v>0.14974924997687003</v>
      </c>
      <c r="AE21">
        <v>0.41513387241602984</v>
      </c>
    </row>
    <row r="22" spans="2:33" x14ac:dyDescent="0.25">
      <c r="B22" s="1" t="s">
        <v>16</v>
      </c>
      <c r="C22">
        <v>140</v>
      </c>
      <c r="F22">
        <v>1.0385148699195044</v>
      </c>
      <c r="G22">
        <v>1.0858943836411243</v>
      </c>
      <c r="J22">
        <v>1.1893870295490143</v>
      </c>
      <c r="K22">
        <v>1.459546283442589</v>
      </c>
      <c r="N22">
        <v>1.3351454750748972</v>
      </c>
      <c r="O22">
        <v>1.8780037378055126</v>
      </c>
      <c r="P22" s="19"/>
      <c r="Q22" s="11"/>
      <c r="R22" s="11"/>
      <c r="S22" s="11"/>
      <c r="T22" s="10"/>
      <c r="U22" s="11"/>
      <c r="V22">
        <v>1.9075497654371228E-2</v>
      </c>
      <c r="W22">
        <v>4.2062562249083231E-2</v>
      </c>
      <c r="X22" s="11"/>
      <c r="Y22" s="11"/>
      <c r="Z22">
        <v>9.0590220728672566E-2</v>
      </c>
      <c r="AA22">
        <v>0.20811683352339291</v>
      </c>
      <c r="AB22" s="10"/>
      <c r="AC22" s="11"/>
      <c r="AD22">
        <v>0.15548495233598672</v>
      </c>
      <c r="AE22">
        <v>0.37040276481241591</v>
      </c>
    </row>
    <row r="24" spans="2:33" x14ac:dyDescent="0.25">
      <c r="R24" s="11"/>
      <c r="S24" s="11"/>
      <c r="T24" s="11"/>
      <c r="U24" s="10"/>
      <c r="AF24" s="11"/>
    </row>
    <row r="25" spans="2:33" x14ac:dyDescent="0.25">
      <c r="B25" s="1" t="s">
        <v>58</v>
      </c>
      <c r="E25" s="36" t="s">
        <v>21</v>
      </c>
      <c r="F25" s="36"/>
      <c r="G25" s="36"/>
      <c r="H25" s="36"/>
      <c r="I25" s="73" t="s">
        <v>22</v>
      </c>
      <c r="J25" s="73"/>
      <c r="K25" s="73"/>
      <c r="L25" s="73"/>
      <c r="M25" s="74" t="s">
        <v>23</v>
      </c>
      <c r="N25" s="74"/>
      <c r="O25" s="74"/>
      <c r="P25" s="74"/>
      <c r="Q25" s="74"/>
      <c r="R25" s="11"/>
      <c r="S25" s="11"/>
      <c r="T25" s="11"/>
      <c r="U25" s="36" t="s">
        <v>21</v>
      </c>
      <c r="V25" s="36"/>
      <c r="W25" s="36"/>
      <c r="X25" s="36"/>
      <c r="Y25" s="73" t="s">
        <v>22</v>
      </c>
      <c r="Z25" s="73"/>
      <c r="AA25" s="73"/>
      <c r="AB25" s="73"/>
      <c r="AC25" s="74" t="s">
        <v>23</v>
      </c>
      <c r="AD25" s="74"/>
      <c r="AE25" s="74"/>
      <c r="AF25" s="74"/>
      <c r="AG25" s="74"/>
    </row>
    <row r="26" spans="2:33" x14ac:dyDescent="0.25">
      <c r="F26" s="67" t="s">
        <v>37</v>
      </c>
      <c r="G26" s="67"/>
      <c r="H26" s="33"/>
      <c r="I26" s="53"/>
      <c r="J26" s="67" t="s">
        <v>37</v>
      </c>
      <c r="K26" s="67"/>
      <c r="N26" s="67" t="s">
        <v>37</v>
      </c>
      <c r="O26" s="67"/>
      <c r="R26" s="11"/>
      <c r="S26" s="11"/>
      <c r="T26" s="11"/>
      <c r="V26" s="67" t="s">
        <v>38</v>
      </c>
      <c r="W26" s="67"/>
      <c r="X26" s="33"/>
      <c r="Y26" s="53"/>
      <c r="Z26" s="67" t="s">
        <v>38</v>
      </c>
      <c r="AA26" s="67"/>
      <c r="AD26" s="67" t="s">
        <v>38</v>
      </c>
      <c r="AE26" s="67"/>
    </row>
    <row r="27" spans="2:33" x14ac:dyDescent="0.25">
      <c r="B27" s="1" t="s">
        <v>7</v>
      </c>
      <c r="C27" s="1" t="s">
        <v>8</v>
      </c>
      <c r="F27" s="1" t="s">
        <v>9</v>
      </c>
      <c r="G27" s="1" t="s">
        <v>10</v>
      </c>
      <c r="H27" s="1"/>
      <c r="J27" s="1" t="s">
        <v>9</v>
      </c>
      <c r="K27" s="1" t="s">
        <v>10</v>
      </c>
      <c r="N27" s="1" t="s">
        <v>9</v>
      </c>
      <c r="O27" s="1" t="s">
        <v>10</v>
      </c>
      <c r="R27" s="11"/>
      <c r="S27" s="11"/>
      <c r="T27" s="11"/>
      <c r="V27" s="1" t="s">
        <v>9</v>
      </c>
      <c r="W27" s="1" t="s">
        <v>10</v>
      </c>
      <c r="X27" s="1"/>
      <c r="Z27" s="1" t="s">
        <v>9</v>
      </c>
      <c r="AA27" s="1" t="s">
        <v>10</v>
      </c>
      <c r="AD27" s="1" t="s">
        <v>9</v>
      </c>
      <c r="AE27" s="1" t="s">
        <v>10</v>
      </c>
    </row>
    <row r="28" spans="2:33" x14ac:dyDescent="0.25">
      <c r="B28" s="1" t="s">
        <v>19</v>
      </c>
      <c r="C28">
        <v>1</v>
      </c>
      <c r="F28">
        <v>1.8068455104363548</v>
      </c>
      <c r="G28">
        <v>1.8068455104363548</v>
      </c>
      <c r="J28">
        <v>15.094338882377254</v>
      </c>
      <c r="K28">
        <v>15.094338882377254</v>
      </c>
      <c r="N28">
        <v>92.191346934471412</v>
      </c>
      <c r="O28">
        <v>92.191346934471412</v>
      </c>
      <c r="R28" s="11"/>
      <c r="S28" s="11"/>
      <c r="T28" s="11"/>
      <c r="V28">
        <v>0.34418953664888896</v>
      </c>
      <c r="W28">
        <v>0.34418953664888896</v>
      </c>
      <c r="Z28">
        <v>2.8851433541604683</v>
      </c>
      <c r="AA28">
        <v>2.8851433541604683</v>
      </c>
      <c r="AD28">
        <v>8.601632514029653</v>
      </c>
      <c r="AE28">
        <v>8.601632514029653</v>
      </c>
    </row>
    <row r="29" spans="2:33" x14ac:dyDescent="0.25">
      <c r="B29" s="1" t="s">
        <v>11</v>
      </c>
      <c r="C29">
        <v>22</v>
      </c>
      <c r="F29">
        <v>1.3508482255721381</v>
      </c>
      <c r="G29">
        <v>1.8774809897871676</v>
      </c>
      <c r="J29">
        <v>3.9737475471109405</v>
      </c>
      <c r="K29">
        <v>17.999301690058985</v>
      </c>
      <c r="N29">
        <v>9.9693563839179848</v>
      </c>
      <c r="O29">
        <v>123.62114464577961</v>
      </c>
      <c r="R29" s="11"/>
      <c r="S29" s="11"/>
      <c r="T29" s="11"/>
      <c r="V29">
        <v>0.16225996471191337</v>
      </c>
      <c r="W29">
        <v>0.3702120236617279</v>
      </c>
      <c r="Z29">
        <v>0.99342608268050414</v>
      </c>
      <c r="AA29">
        <v>3.2425583897053181</v>
      </c>
      <c r="AD29">
        <v>2.1574287614953378</v>
      </c>
      <c r="AE29">
        <v>10.11850460474697</v>
      </c>
    </row>
    <row r="30" spans="2:33" x14ac:dyDescent="0.25">
      <c r="B30" s="1" t="s">
        <v>12</v>
      </c>
      <c r="C30">
        <v>165</v>
      </c>
      <c r="F30">
        <v>1.3074664739084809</v>
      </c>
      <c r="G30">
        <v>1.743715121157418</v>
      </c>
      <c r="J30">
        <v>3.4214828506865631</v>
      </c>
      <c r="K30">
        <v>12.823145565776212</v>
      </c>
      <c r="N30">
        <v>7.7690399481017121</v>
      </c>
      <c r="O30">
        <v>70.246937359584891</v>
      </c>
      <c r="R30" s="11"/>
      <c r="S30" s="11"/>
      <c r="T30" s="11"/>
      <c r="V30">
        <v>0.14344500257269949</v>
      </c>
      <c r="W30">
        <v>0.32049805799077863</v>
      </c>
      <c r="Z30">
        <v>0.84972507435201372</v>
      </c>
      <c r="AA30">
        <v>2.5809419941931773</v>
      </c>
      <c r="AD30">
        <v>1.7872997592834741</v>
      </c>
      <c r="AE30">
        <v>7.3813446033190218</v>
      </c>
    </row>
    <row r="31" spans="2:33" x14ac:dyDescent="0.25">
      <c r="B31" s="1" t="s">
        <v>13</v>
      </c>
      <c r="C31">
        <v>217</v>
      </c>
      <c r="F31">
        <v>1.1745797728605485</v>
      </c>
      <c r="G31">
        <v>1.4450921871314706</v>
      </c>
      <c r="J31">
        <v>2.0923649391722945</v>
      </c>
      <c r="K31">
        <v>5.4155869345259893</v>
      </c>
      <c r="N31">
        <v>3.4229119180504695</v>
      </c>
      <c r="O31">
        <v>16.701777881906462</v>
      </c>
      <c r="R31" s="11"/>
      <c r="S31" s="11"/>
      <c r="V31">
        <v>8.3780315774626218E-2</v>
      </c>
      <c r="W31">
        <v>0.20211987219722419</v>
      </c>
      <c r="Z31">
        <v>0.44650092954422055</v>
      </c>
      <c r="AA31">
        <v>1.3271413653936002</v>
      </c>
      <c r="AD31">
        <v>0.85011132585324956</v>
      </c>
      <c r="AE31">
        <v>3.0867808703069048</v>
      </c>
    </row>
    <row r="32" spans="2:33" x14ac:dyDescent="0.25">
      <c r="B32" s="1" t="s">
        <v>14</v>
      </c>
      <c r="C32" s="15">
        <v>1884</v>
      </c>
      <c r="F32">
        <v>1.1232525782336846</v>
      </c>
      <c r="G32">
        <v>1.2915486953628743</v>
      </c>
      <c r="J32">
        <v>1.7042416658573456</v>
      </c>
      <c r="K32">
        <v>3.2339351409688901</v>
      </c>
      <c r="N32">
        <v>2.4316181336863338</v>
      </c>
      <c r="O32">
        <v>7.0723256728876329</v>
      </c>
      <c r="R32" s="11"/>
      <c r="S32" s="11"/>
      <c r="V32">
        <v>5.9836109138429204E-2</v>
      </c>
      <c r="W32">
        <v>0.13646323977631347</v>
      </c>
      <c r="Z32">
        <v>0.30546607227355616</v>
      </c>
      <c r="AA32">
        <v>0.79831452782011691</v>
      </c>
      <c r="AD32">
        <v>0.55936465705951333</v>
      </c>
      <c r="AE32">
        <v>1.6593844537576043</v>
      </c>
    </row>
    <row r="33" spans="2:33" x14ac:dyDescent="0.25">
      <c r="B33" s="1" t="s">
        <v>15</v>
      </c>
      <c r="C33">
        <v>233</v>
      </c>
      <c r="F33">
        <v>1.1194284752476045</v>
      </c>
      <c r="G33">
        <v>1.2928077565089331</v>
      </c>
      <c r="J33">
        <v>1.6782290419188619</v>
      </c>
      <c r="K33">
        <v>3.2492765309442562</v>
      </c>
      <c r="N33">
        <v>2.3699652522046488</v>
      </c>
      <c r="O33">
        <v>7.1281657468978663</v>
      </c>
      <c r="V33">
        <v>5.8030469905099018E-2</v>
      </c>
      <c r="W33">
        <v>0.13701704319193625</v>
      </c>
      <c r="Z33">
        <v>0.29546479763784522</v>
      </c>
      <c r="AA33">
        <v>0.8025749723504596</v>
      </c>
      <c r="AD33">
        <v>0.53946914623341879</v>
      </c>
      <c r="AE33">
        <v>1.6698624958783708</v>
      </c>
    </row>
    <row r="34" spans="2:33" x14ac:dyDescent="0.25">
      <c r="B34" s="1" t="s">
        <v>16</v>
      </c>
      <c r="C34">
        <v>185</v>
      </c>
      <c r="F34">
        <v>1.1065698512466002</v>
      </c>
      <c r="G34">
        <v>1.2536435079597124</v>
      </c>
      <c r="J34">
        <v>1.5914345870122009</v>
      </c>
      <c r="K34">
        <v>2.8209647717587831</v>
      </c>
      <c r="N34">
        <v>2.1693255403851182</v>
      </c>
      <c r="O34">
        <v>5.6320016217594011</v>
      </c>
      <c r="P34" s="19"/>
      <c r="Q34" s="19"/>
      <c r="U34" s="11"/>
      <c r="V34">
        <v>5.1936239154541486E-2</v>
      </c>
      <c r="W34">
        <v>0.11966222940657978</v>
      </c>
      <c r="X34" s="11"/>
      <c r="Y34" s="11"/>
      <c r="Z34">
        <v>0.26152074378989187</v>
      </c>
      <c r="AA34">
        <v>0.67957279442088692</v>
      </c>
      <c r="AB34" s="10"/>
      <c r="AC34" s="11"/>
      <c r="AD34">
        <v>0.47286304196456791</v>
      </c>
      <c r="AE34">
        <v>1.3731838575549544</v>
      </c>
    </row>
    <row r="37" spans="2:33" x14ac:dyDescent="0.25">
      <c r="B37" s="1" t="s">
        <v>59</v>
      </c>
      <c r="E37" s="36" t="s">
        <v>21</v>
      </c>
      <c r="F37" s="36"/>
      <c r="G37" s="36"/>
      <c r="H37" s="36"/>
      <c r="I37" s="73" t="s">
        <v>22</v>
      </c>
      <c r="J37" s="73"/>
      <c r="K37" s="73"/>
      <c r="L37" s="73"/>
      <c r="M37" s="74" t="s">
        <v>23</v>
      </c>
      <c r="N37" s="74"/>
      <c r="O37" s="74"/>
      <c r="P37" s="74"/>
      <c r="Q37" s="74"/>
      <c r="U37" s="36" t="s">
        <v>21</v>
      </c>
      <c r="V37" s="36"/>
      <c r="W37" s="36"/>
      <c r="X37" s="36"/>
      <c r="Y37" s="73" t="s">
        <v>22</v>
      </c>
      <c r="Z37" s="73"/>
      <c r="AA37" s="73"/>
      <c r="AB37" s="73"/>
      <c r="AC37" s="74" t="s">
        <v>23</v>
      </c>
      <c r="AD37" s="74"/>
      <c r="AE37" s="74"/>
      <c r="AF37" s="74"/>
      <c r="AG37" s="74"/>
    </row>
    <row r="38" spans="2:33" x14ac:dyDescent="0.25">
      <c r="F38" s="67" t="s">
        <v>37</v>
      </c>
      <c r="G38" s="67"/>
      <c r="H38" s="33"/>
      <c r="I38" s="53"/>
      <c r="J38" s="67" t="s">
        <v>37</v>
      </c>
      <c r="K38" s="67"/>
      <c r="N38" s="67" t="s">
        <v>37</v>
      </c>
      <c r="O38" s="67"/>
      <c r="R38" s="11"/>
      <c r="S38" s="11"/>
      <c r="T38" s="11"/>
      <c r="V38" s="67" t="s">
        <v>38</v>
      </c>
      <c r="W38" s="67"/>
      <c r="X38" s="33"/>
      <c r="Y38" s="53"/>
      <c r="Z38" s="67" t="s">
        <v>38</v>
      </c>
      <c r="AA38" s="67"/>
      <c r="AD38" s="67" t="s">
        <v>38</v>
      </c>
      <c r="AE38" s="67"/>
    </row>
    <row r="39" spans="2:33" x14ac:dyDescent="0.25">
      <c r="B39" s="1" t="s">
        <v>7</v>
      </c>
      <c r="C39" s="1" t="s">
        <v>8</v>
      </c>
      <c r="F39" s="1" t="s">
        <v>9</v>
      </c>
      <c r="G39" s="1" t="s">
        <v>10</v>
      </c>
      <c r="H39" s="1"/>
      <c r="J39" s="1" t="s">
        <v>9</v>
      </c>
      <c r="K39" s="1" t="s">
        <v>10</v>
      </c>
      <c r="N39" s="1" t="s">
        <v>9</v>
      </c>
      <c r="O39" s="1" t="s">
        <v>10</v>
      </c>
      <c r="R39" s="11"/>
      <c r="S39" s="11"/>
      <c r="T39" s="11"/>
      <c r="V39" s="1" t="s">
        <v>9</v>
      </c>
      <c r="W39" s="1" t="s">
        <v>10</v>
      </c>
      <c r="X39" s="1"/>
      <c r="Z39" s="1" t="s">
        <v>9</v>
      </c>
      <c r="AA39" s="1" t="s">
        <v>10</v>
      </c>
      <c r="AD39" s="1" t="s">
        <v>9</v>
      </c>
      <c r="AE39" s="1" t="s">
        <v>10</v>
      </c>
    </row>
    <row r="40" spans="2:33" x14ac:dyDescent="0.25">
      <c r="B40" s="1" t="s">
        <v>19</v>
      </c>
      <c r="C40">
        <v>1</v>
      </c>
      <c r="F40">
        <v>1.2238152457697595</v>
      </c>
      <c r="G40">
        <v>1.2238152457697595</v>
      </c>
      <c r="J40">
        <v>2.5265021654859661</v>
      </c>
      <c r="K40">
        <v>2.5265021654859661</v>
      </c>
      <c r="N40">
        <v>4.6866888833146634</v>
      </c>
      <c r="O40">
        <v>4.6866888833146634</v>
      </c>
      <c r="P40" s="11"/>
      <c r="Q40" s="11"/>
      <c r="R40" s="11"/>
      <c r="S40" s="10"/>
      <c r="T40" s="12"/>
      <c r="V40">
        <v>0.10626183418292058</v>
      </c>
      <c r="W40">
        <v>0.10626183418292058</v>
      </c>
      <c r="Z40">
        <v>0.58949745689823796</v>
      </c>
      <c r="AA40">
        <v>0.58949745689823796</v>
      </c>
      <c r="AD40">
        <v>1.164876181982393</v>
      </c>
      <c r="AE40">
        <v>1.164876181982393</v>
      </c>
    </row>
    <row r="41" spans="2:33" x14ac:dyDescent="0.25">
      <c r="B41" s="1" t="s">
        <v>11</v>
      </c>
      <c r="C41">
        <v>14</v>
      </c>
      <c r="F41">
        <v>1.3094699408139525</v>
      </c>
      <c r="G41">
        <v>1.7166220357505766</v>
      </c>
      <c r="J41">
        <v>3.445618525770997</v>
      </c>
      <c r="K41">
        <v>11.932759447553835</v>
      </c>
      <c r="N41">
        <v>7.8598651858976369</v>
      </c>
      <c r="O41">
        <v>62.312936557746021</v>
      </c>
      <c r="P41" s="11"/>
      <c r="Q41" s="11"/>
      <c r="R41" s="11"/>
      <c r="S41" s="10"/>
      <c r="T41" s="12"/>
      <c r="V41">
        <v>0.14432073336715892</v>
      </c>
      <c r="W41">
        <v>0.31019923513585401</v>
      </c>
      <c r="Z41">
        <v>0.85623773417388471</v>
      </c>
      <c r="AA41">
        <v>2.4543826434768099</v>
      </c>
      <c r="AD41">
        <v>1.8035451103732281</v>
      </c>
      <c r="AE41">
        <v>6.8938543537201156</v>
      </c>
    </row>
    <row r="42" spans="2:33" x14ac:dyDescent="0.25">
      <c r="B42" s="1" t="s">
        <v>12</v>
      </c>
      <c r="C42">
        <v>104</v>
      </c>
      <c r="F42">
        <v>1.2271415840107252</v>
      </c>
      <c r="G42">
        <v>1.6497404983217578</v>
      </c>
      <c r="J42">
        <v>2.5576402109267558</v>
      </c>
      <c r="K42">
        <v>9.9423330544100263</v>
      </c>
      <c r="N42">
        <v>4.7832418853376</v>
      </c>
      <c r="O42">
        <v>45.971702495884678</v>
      </c>
      <c r="P42" s="11"/>
      <c r="Q42" s="11"/>
      <c r="R42" s="11"/>
      <c r="S42" s="10"/>
      <c r="T42" s="10"/>
      <c r="V42">
        <v>0.10776422762730758</v>
      </c>
      <c r="W42">
        <v>0.28442224300335039</v>
      </c>
      <c r="Z42">
        <v>0.59926239589591923</v>
      </c>
      <c r="AA42">
        <v>2.1531465323403585</v>
      </c>
      <c r="AD42">
        <v>1.1870623871617381</v>
      </c>
      <c r="AE42">
        <v>5.7802435425200382</v>
      </c>
    </row>
    <row r="43" spans="2:33" x14ac:dyDescent="0.25">
      <c r="B43" s="1" t="s">
        <v>13</v>
      </c>
      <c r="C43">
        <v>118</v>
      </c>
      <c r="F43">
        <v>1.1088055412470263</v>
      </c>
      <c r="G43">
        <v>1.2094208146588534</v>
      </c>
      <c r="J43">
        <v>1.6060105681487586</v>
      </c>
      <c r="K43">
        <v>2.392670752422041</v>
      </c>
      <c r="N43">
        <v>2.2024902672562794</v>
      </c>
      <c r="O43">
        <v>4.2803732715376315</v>
      </c>
      <c r="P43" s="11"/>
      <c r="Q43" s="11"/>
      <c r="R43" s="11"/>
      <c r="S43" s="10"/>
      <c r="T43" s="10"/>
      <c r="V43">
        <v>5.2998357665873283E-2</v>
      </c>
      <c r="W43">
        <v>9.9736702424200047E-2</v>
      </c>
      <c r="Z43">
        <v>0.26728472260528674</v>
      </c>
      <c r="AA43">
        <v>0.54682602526012614</v>
      </c>
      <c r="AD43">
        <v>0.48407892891728616</v>
      </c>
      <c r="AE43">
        <v>1.0689062983947899</v>
      </c>
    </row>
    <row r="44" spans="2:33" x14ac:dyDescent="0.25">
      <c r="B44" s="1" t="s">
        <v>14</v>
      </c>
      <c r="C44" s="15">
        <v>940</v>
      </c>
      <c r="F44">
        <v>1.0903625359920279</v>
      </c>
      <c r="G44">
        <v>1.195944572829817</v>
      </c>
      <c r="J44">
        <v>1.4874396156167973</v>
      </c>
      <c r="K44">
        <v>2.2727199544454213</v>
      </c>
      <c r="N44">
        <v>1.9382913490548257</v>
      </c>
      <c r="O44">
        <v>3.9283753969931667</v>
      </c>
      <c r="P44" s="11"/>
      <c r="Q44" s="11"/>
      <c r="R44" s="11"/>
      <c r="S44" s="10"/>
      <c r="T44" s="10"/>
      <c r="V44">
        <v>4.4204259707854257E-2</v>
      </c>
      <c r="W44">
        <v>9.3592507669020622E-2</v>
      </c>
      <c r="Z44">
        <v>0.21960633633020987</v>
      </c>
      <c r="AA44">
        <v>0.50755429568736299</v>
      </c>
      <c r="AD44">
        <v>0.39222532265967125</v>
      </c>
      <c r="AE44">
        <v>0.98201296589935727</v>
      </c>
    </row>
    <row r="45" spans="2:33" x14ac:dyDescent="0.25">
      <c r="B45" s="1" t="s">
        <v>15</v>
      </c>
      <c r="C45">
        <v>119</v>
      </c>
      <c r="F45">
        <v>1.0924894434165522</v>
      </c>
      <c r="G45">
        <v>1.2074023440917037</v>
      </c>
      <c r="J45">
        <v>1.5006452792818279</v>
      </c>
      <c r="K45">
        <v>2.3742576970737428</v>
      </c>
      <c r="N45">
        <v>1.9669655061654461</v>
      </c>
      <c r="O45">
        <v>4.225320016224531</v>
      </c>
      <c r="P45" s="11"/>
      <c r="Q45" s="11"/>
      <c r="R45" s="11"/>
      <c r="S45" s="10"/>
      <c r="T45" s="10"/>
      <c r="V45">
        <v>4.5222198107441824E-2</v>
      </c>
      <c r="W45">
        <v>9.8818612916482987E-2</v>
      </c>
      <c r="Z45">
        <v>0.22500827722992506</v>
      </c>
      <c r="AA45">
        <v>0.54086264704993903</v>
      </c>
      <c r="AD45">
        <v>0.40248547449356781</v>
      </c>
      <c r="AE45">
        <v>1.0555583222629656</v>
      </c>
    </row>
    <row r="46" spans="2:33" x14ac:dyDescent="0.25">
      <c r="B46" s="1" t="s">
        <v>16</v>
      </c>
      <c r="C46">
        <v>105</v>
      </c>
      <c r="F46">
        <v>1.0861967297848492</v>
      </c>
      <c r="G46">
        <v>1.1766252602589695</v>
      </c>
      <c r="J46">
        <v>1.4614776070678879</v>
      </c>
      <c r="K46">
        <v>2.1093257305824467</v>
      </c>
      <c r="N46">
        <v>1.8821909651220015</v>
      </c>
      <c r="O46">
        <v>3.469200034501347</v>
      </c>
      <c r="P46" s="11"/>
      <c r="Q46" s="11"/>
      <c r="R46" s="11"/>
      <c r="S46" s="10"/>
      <c r="T46" s="10"/>
      <c r="U46" s="11"/>
      <c r="V46">
        <v>4.2207623165772645E-2</v>
      </c>
      <c r="W46">
        <v>8.4723587029879963E-2</v>
      </c>
      <c r="X46" s="11"/>
      <c r="Y46" s="11"/>
      <c r="Z46">
        <v>0.20891588088993512</v>
      </c>
      <c r="AA46">
        <v>0.45235179298352057</v>
      </c>
      <c r="AB46" s="10"/>
      <c r="AC46" s="11"/>
      <c r="AD46">
        <v>0.37192965020878577</v>
      </c>
      <c r="AE46">
        <v>0.86257886665272432</v>
      </c>
    </row>
    <row r="49" spans="6:20" x14ac:dyDescent="0.25">
      <c r="F49" s="11"/>
      <c r="G49" s="11"/>
      <c r="H49" s="11"/>
      <c r="I49" s="10"/>
      <c r="J49" s="12"/>
      <c r="K49" s="11"/>
      <c r="L49" s="11"/>
      <c r="M49" s="11"/>
      <c r="N49" s="11"/>
      <c r="O49" s="11"/>
      <c r="P49" s="10"/>
      <c r="Q49" s="12"/>
      <c r="R49" s="11"/>
      <c r="S49" s="11"/>
      <c r="T49" s="11"/>
    </row>
    <row r="50" spans="6:20" x14ac:dyDescent="0.25">
      <c r="F50" s="11"/>
      <c r="G50" s="11"/>
      <c r="H50" s="11"/>
      <c r="I50" s="10"/>
      <c r="J50" s="12"/>
      <c r="K50" s="11"/>
      <c r="L50" s="11"/>
      <c r="M50" s="11"/>
      <c r="N50" s="11"/>
      <c r="O50" s="11"/>
      <c r="P50" s="10"/>
      <c r="Q50" s="12"/>
      <c r="R50" s="11"/>
      <c r="S50" s="11"/>
      <c r="T50" s="11"/>
    </row>
    <row r="51" spans="6:20" x14ac:dyDescent="0.25">
      <c r="F51" s="11"/>
      <c r="G51" s="11"/>
      <c r="H51" s="11"/>
      <c r="I51" s="10"/>
      <c r="J51" s="10"/>
      <c r="K51" s="11"/>
      <c r="L51" s="11"/>
      <c r="M51" s="11"/>
      <c r="N51" s="11"/>
      <c r="O51" s="11"/>
      <c r="P51" s="10"/>
      <c r="Q51" s="12"/>
      <c r="R51" s="11"/>
      <c r="S51" s="11"/>
      <c r="T51" s="11"/>
    </row>
    <row r="52" spans="6:20" x14ac:dyDescent="0.25">
      <c r="F52" s="11"/>
      <c r="G52" s="11"/>
      <c r="H52" s="11"/>
      <c r="I52" s="10"/>
      <c r="J52" s="10"/>
      <c r="K52" s="11"/>
      <c r="L52" s="11"/>
      <c r="M52" s="11"/>
      <c r="N52" s="11"/>
      <c r="O52" s="11"/>
      <c r="P52" s="10"/>
      <c r="Q52" s="10"/>
      <c r="R52" s="11"/>
      <c r="S52" s="11"/>
      <c r="T52" s="11"/>
    </row>
    <row r="53" spans="6:20" x14ac:dyDescent="0.25">
      <c r="F53" s="11"/>
      <c r="G53" s="11"/>
      <c r="H53" s="11"/>
      <c r="I53" s="10"/>
      <c r="J53" s="10"/>
      <c r="K53" s="11"/>
      <c r="L53" s="11"/>
      <c r="M53" s="11"/>
      <c r="N53" s="11"/>
      <c r="O53" s="11"/>
      <c r="P53" s="10"/>
      <c r="Q53" s="12"/>
      <c r="R53" s="11"/>
      <c r="S53" s="11"/>
      <c r="T53" s="11"/>
    </row>
    <row r="54" spans="6:20" x14ac:dyDescent="0.25">
      <c r="F54" s="11"/>
      <c r="G54" s="11"/>
      <c r="H54" s="11"/>
      <c r="I54" s="10"/>
      <c r="J54" s="10"/>
      <c r="K54" s="11"/>
      <c r="L54" s="11"/>
      <c r="M54" s="11"/>
      <c r="N54" s="11"/>
      <c r="O54" s="11"/>
      <c r="P54" s="10"/>
      <c r="Q54" s="12"/>
      <c r="R54" s="11"/>
      <c r="S54" s="11"/>
      <c r="T54" s="11"/>
    </row>
    <row r="55" spans="6:20" x14ac:dyDescent="0.25">
      <c r="F55" s="11"/>
      <c r="G55" s="11"/>
      <c r="H55" s="11"/>
      <c r="I55" s="10"/>
      <c r="J55" s="10"/>
      <c r="K55" s="11"/>
      <c r="L55" s="11"/>
      <c r="M55" s="11"/>
      <c r="N55" s="11"/>
      <c r="O55" s="11"/>
      <c r="P55" s="11"/>
      <c r="Q55" s="11"/>
      <c r="R55" s="11"/>
      <c r="S55" s="11"/>
      <c r="T55" s="11"/>
    </row>
  </sheetData>
  <mergeCells count="40">
    <mergeCell ref="Y37:AB37"/>
    <mergeCell ref="AC37:AG37"/>
    <mergeCell ref="V38:W38"/>
    <mergeCell ref="Z38:AA38"/>
    <mergeCell ref="AD38:AE38"/>
    <mergeCell ref="Y25:AB25"/>
    <mergeCell ref="AC25:AG25"/>
    <mergeCell ref="V26:W26"/>
    <mergeCell ref="Z26:AA26"/>
    <mergeCell ref="AD26:AE26"/>
    <mergeCell ref="Y2:AB2"/>
    <mergeCell ref="AC2:AG2"/>
    <mergeCell ref="V3:W3"/>
    <mergeCell ref="Z3:AA3"/>
    <mergeCell ref="AD3:AE3"/>
    <mergeCell ref="I37:L37"/>
    <mergeCell ref="M37:Q37"/>
    <mergeCell ref="F38:G38"/>
    <mergeCell ref="J38:K38"/>
    <mergeCell ref="N38:O38"/>
    <mergeCell ref="Y13:AB13"/>
    <mergeCell ref="AC13:AG13"/>
    <mergeCell ref="V14:W14"/>
    <mergeCell ref="Z14:AA14"/>
    <mergeCell ref="F14:G14"/>
    <mergeCell ref="J14:K14"/>
    <mergeCell ref="N14:O14"/>
    <mergeCell ref="I13:L13"/>
    <mergeCell ref="M13:Q13"/>
    <mergeCell ref="AD14:AE14"/>
    <mergeCell ref="I25:L25"/>
    <mergeCell ref="M25:Q25"/>
    <mergeCell ref="F26:G26"/>
    <mergeCell ref="J26:K26"/>
    <mergeCell ref="N26:O26"/>
    <mergeCell ref="I2:L2"/>
    <mergeCell ref="M2:Q2"/>
    <mergeCell ref="F3:G3"/>
    <mergeCell ref="J3:K3"/>
    <mergeCell ref="N3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48167-C3EC-4E23-8459-31CFE122114F}">
  <dimension ref="A1:Y33"/>
  <sheetViews>
    <sheetView tabSelected="1" workbookViewId="0">
      <selection activeCell="L31" sqref="L31"/>
    </sheetView>
  </sheetViews>
  <sheetFormatPr defaultRowHeight="15" x14ac:dyDescent="0.25"/>
  <sheetData>
    <row r="1" spans="1:25" x14ac:dyDescent="0.25">
      <c r="B1" s="1" t="s">
        <v>56</v>
      </c>
      <c r="C1" s="1"/>
    </row>
    <row r="2" spans="1:25" x14ac:dyDescent="0.25">
      <c r="B2" s="1" t="s">
        <v>48</v>
      </c>
      <c r="C2" s="1" t="s">
        <v>49</v>
      </c>
      <c r="F2" s="69" t="s">
        <v>74</v>
      </c>
      <c r="G2" s="69"/>
      <c r="L2" s="69" t="s">
        <v>75</v>
      </c>
      <c r="M2" s="69"/>
      <c r="N2" s="69"/>
      <c r="S2" s="69" t="s">
        <v>76</v>
      </c>
      <c r="T2" s="69"/>
      <c r="U2" s="69"/>
    </row>
    <row r="3" spans="1:25" x14ac:dyDescent="0.25">
      <c r="B3" s="1" t="s">
        <v>50</v>
      </c>
      <c r="C3" s="1" t="s">
        <v>17</v>
      </c>
      <c r="F3" s="67" t="s">
        <v>73</v>
      </c>
      <c r="G3" s="67"/>
      <c r="M3" s="67" t="s">
        <v>73</v>
      </c>
      <c r="N3" s="67"/>
      <c r="T3" s="67" t="s">
        <v>73</v>
      </c>
      <c r="U3" s="67"/>
    </row>
    <row r="4" spans="1:25" x14ac:dyDescent="0.25">
      <c r="C4" s="40" t="s">
        <v>7</v>
      </c>
      <c r="D4" s="40" t="s">
        <v>8</v>
      </c>
      <c r="E4" s="41"/>
      <c r="F4" s="40" t="s">
        <v>9</v>
      </c>
      <c r="G4" s="40" t="s">
        <v>10</v>
      </c>
      <c r="J4" s="40" t="s">
        <v>7</v>
      </c>
      <c r="K4" s="40" t="s">
        <v>8</v>
      </c>
      <c r="L4" s="41"/>
      <c r="M4" s="40" t="s">
        <v>9</v>
      </c>
      <c r="N4" s="40" t="s">
        <v>10</v>
      </c>
      <c r="Q4" s="40" t="s">
        <v>7</v>
      </c>
      <c r="R4" s="40" t="s">
        <v>8</v>
      </c>
      <c r="S4" s="41"/>
      <c r="T4" s="40" t="s">
        <v>9</v>
      </c>
      <c r="U4" s="40" t="s">
        <v>10</v>
      </c>
    </row>
    <row r="5" spans="1:25" x14ac:dyDescent="0.25">
      <c r="C5" s="1" t="s">
        <v>11</v>
      </c>
      <c r="D5">
        <v>5</v>
      </c>
      <c r="F5">
        <v>5.6</v>
      </c>
      <c r="G5">
        <v>8.1999999999999993</v>
      </c>
      <c r="J5" s="1" t="s">
        <v>11</v>
      </c>
      <c r="K5">
        <v>5</v>
      </c>
      <c r="M5">
        <v>8.3999999999999986</v>
      </c>
      <c r="N5">
        <v>12.299999999999999</v>
      </c>
      <c r="Q5" s="1" t="s">
        <v>11</v>
      </c>
      <c r="R5">
        <v>5</v>
      </c>
      <c r="T5">
        <v>11.2</v>
      </c>
      <c r="U5">
        <v>16.399999999999999</v>
      </c>
    </row>
    <row r="6" spans="1:25" x14ac:dyDescent="0.25">
      <c r="C6" s="1" t="s">
        <v>12</v>
      </c>
      <c r="D6">
        <v>74</v>
      </c>
      <c r="F6">
        <v>16.5</v>
      </c>
      <c r="G6">
        <v>42.7</v>
      </c>
      <c r="J6" s="1" t="s">
        <v>12</v>
      </c>
      <c r="K6">
        <v>74</v>
      </c>
      <c r="M6">
        <v>24.75</v>
      </c>
      <c r="N6">
        <v>64.050000000000011</v>
      </c>
      <c r="Q6" s="1" t="s">
        <v>12</v>
      </c>
      <c r="R6">
        <v>74</v>
      </c>
      <c r="T6">
        <v>33</v>
      </c>
      <c r="U6">
        <v>85.4</v>
      </c>
    </row>
    <row r="7" spans="1:25" x14ac:dyDescent="0.25">
      <c r="C7" s="1" t="s">
        <v>13</v>
      </c>
      <c r="D7">
        <v>94</v>
      </c>
      <c r="F7">
        <v>16.2</v>
      </c>
      <c r="G7">
        <v>38.6</v>
      </c>
      <c r="J7" s="1" t="s">
        <v>13</v>
      </c>
      <c r="K7">
        <v>94</v>
      </c>
      <c r="M7">
        <v>24.299999999999997</v>
      </c>
      <c r="N7">
        <v>57.900000000000006</v>
      </c>
      <c r="Q7" s="1" t="s">
        <v>13</v>
      </c>
      <c r="R7">
        <v>94</v>
      </c>
      <c r="T7">
        <v>32.4</v>
      </c>
      <c r="U7">
        <v>77.2</v>
      </c>
    </row>
    <row r="8" spans="1:25" x14ac:dyDescent="0.25">
      <c r="C8" s="1" t="s">
        <v>14</v>
      </c>
      <c r="D8">
        <v>893</v>
      </c>
      <c r="F8">
        <v>13.4</v>
      </c>
      <c r="G8">
        <v>40</v>
      </c>
      <c r="J8" s="1" t="s">
        <v>14</v>
      </c>
      <c r="K8">
        <v>893</v>
      </c>
      <c r="M8">
        <v>20.100000000000001</v>
      </c>
      <c r="N8">
        <v>60</v>
      </c>
      <c r="Q8" s="1" t="s">
        <v>14</v>
      </c>
      <c r="R8">
        <v>893</v>
      </c>
      <c r="T8">
        <v>26.8</v>
      </c>
      <c r="U8">
        <v>80</v>
      </c>
      <c r="X8" s="64"/>
      <c r="Y8" s="64"/>
    </row>
    <row r="9" spans="1:25" x14ac:dyDescent="0.25">
      <c r="C9" s="1" t="s">
        <v>15</v>
      </c>
      <c r="D9">
        <v>75</v>
      </c>
      <c r="F9">
        <v>13.7</v>
      </c>
      <c r="G9">
        <v>34.299999999999997</v>
      </c>
      <c r="J9" s="1" t="s">
        <v>15</v>
      </c>
      <c r="K9">
        <v>75</v>
      </c>
      <c r="M9">
        <v>20.549999999999997</v>
      </c>
      <c r="N9">
        <v>51.449999999999996</v>
      </c>
      <c r="Q9" s="1" t="s">
        <v>15</v>
      </c>
      <c r="R9">
        <v>75</v>
      </c>
      <c r="T9">
        <v>27.4</v>
      </c>
      <c r="U9">
        <v>68.599999999999994</v>
      </c>
      <c r="X9" s="64"/>
      <c r="Y9" s="64"/>
    </row>
    <row r="10" spans="1:25" x14ac:dyDescent="0.25">
      <c r="C10" s="1" t="s">
        <v>16</v>
      </c>
      <c r="D10">
        <v>53</v>
      </c>
      <c r="F10">
        <v>11.4</v>
      </c>
      <c r="G10">
        <v>27</v>
      </c>
      <c r="J10" s="1" t="s">
        <v>16</v>
      </c>
      <c r="K10">
        <v>53</v>
      </c>
      <c r="M10">
        <v>17.100000000000001</v>
      </c>
      <c r="N10">
        <v>40.5</v>
      </c>
      <c r="Q10" s="1" t="s">
        <v>16</v>
      </c>
      <c r="R10">
        <v>53</v>
      </c>
      <c r="T10">
        <v>22.8</v>
      </c>
      <c r="U10">
        <v>54</v>
      </c>
      <c r="X10" s="64"/>
      <c r="Y10" s="64"/>
    </row>
    <row r="11" spans="1:25" x14ac:dyDescent="0.25">
      <c r="X11" s="64"/>
      <c r="Y11" s="64"/>
    </row>
    <row r="12" spans="1:25" x14ac:dyDescent="0.25">
      <c r="A12" s="1" t="s">
        <v>56</v>
      </c>
      <c r="X12" s="64"/>
      <c r="Y12" s="64"/>
    </row>
    <row r="13" spans="1:25" x14ac:dyDescent="0.25">
      <c r="A13" s="1" t="s">
        <v>48</v>
      </c>
      <c r="B13" s="1" t="s">
        <v>49</v>
      </c>
      <c r="X13" s="64"/>
      <c r="Y13" s="64"/>
    </row>
    <row r="14" spans="1:25" x14ac:dyDescent="0.25">
      <c r="A14" s="1" t="s">
        <v>50</v>
      </c>
      <c r="B14" s="1" t="s">
        <v>85</v>
      </c>
      <c r="D14" s="1"/>
      <c r="E14" s="1"/>
      <c r="F14" s="1"/>
      <c r="G14" s="1"/>
      <c r="H14" s="1"/>
      <c r="I14" s="1"/>
      <c r="X14" s="64"/>
      <c r="Y14" s="64"/>
    </row>
    <row r="16" spans="1:25" x14ac:dyDescent="0.25">
      <c r="D16" s="1"/>
      <c r="F16" s="69" t="s">
        <v>74</v>
      </c>
      <c r="G16" s="69"/>
      <c r="L16" s="69" t="s">
        <v>75</v>
      </c>
      <c r="M16" s="69"/>
      <c r="N16" s="69"/>
      <c r="S16" s="69" t="s">
        <v>76</v>
      </c>
      <c r="T16" s="69"/>
      <c r="U16" s="69"/>
    </row>
    <row r="17" spans="3:21" x14ac:dyDescent="0.25">
      <c r="F17" s="67" t="s">
        <v>73</v>
      </c>
      <c r="G17" s="67"/>
      <c r="M17" s="67" t="s">
        <v>73</v>
      </c>
      <c r="N17" s="67"/>
      <c r="T17" s="67" t="s">
        <v>73</v>
      </c>
      <c r="U17" s="67"/>
    </row>
    <row r="18" spans="3:21" x14ac:dyDescent="0.25">
      <c r="C18" s="40" t="s">
        <v>7</v>
      </c>
      <c r="D18" s="40" t="s">
        <v>8</v>
      </c>
      <c r="E18" s="41"/>
      <c r="F18" s="40" t="s">
        <v>9</v>
      </c>
      <c r="G18" s="40" t="s">
        <v>10</v>
      </c>
      <c r="J18" s="40" t="s">
        <v>7</v>
      </c>
      <c r="K18" s="40" t="s">
        <v>8</v>
      </c>
      <c r="L18" s="41"/>
      <c r="M18" s="40" t="s">
        <v>9</v>
      </c>
      <c r="N18" s="40" t="s">
        <v>10</v>
      </c>
      <c r="Q18" s="40" t="s">
        <v>7</v>
      </c>
      <c r="R18" s="40" t="s">
        <v>8</v>
      </c>
      <c r="S18" s="41"/>
      <c r="T18" s="40" t="s">
        <v>9</v>
      </c>
      <c r="U18" s="40" t="s">
        <v>10</v>
      </c>
    </row>
    <row r="19" spans="3:21" x14ac:dyDescent="0.25">
      <c r="C19" s="1" t="s">
        <v>19</v>
      </c>
      <c r="D19">
        <v>1</v>
      </c>
      <c r="F19" s="63">
        <v>15</v>
      </c>
      <c r="G19">
        <v>15</v>
      </c>
      <c r="J19" s="1" t="s">
        <v>19</v>
      </c>
      <c r="K19">
        <v>1</v>
      </c>
      <c r="M19">
        <v>22.5</v>
      </c>
      <c r="N19">
        <v>22.5</v>
      </c>
      <c r="Q19" s="1" t="s">
        <v>19</v>
      </c>
      <c r="R19">
        <v>1</v>
      </c>
      <c r="T19">
        <v>30</v>
      </c>
      <c r="U19">
        <v>30</v>
      </c>
    </row>
    <row r="20" spans="3:21" x14ac:dyDescent="0.25">
      <c r="C20" s="1" t="s">
        <v>11</v>
      </c>
      <c r="D20">
        <v>19</v>
      </c>
      <c r="F20" s="63">
        <v>18.584912280701801</v>
      </c>
      <c r="G20">
        <v>40.914000000000001</v>
      </c>
      <c r="J20" s="1" t="s">
        <v>11</v>
      </c>
      <c r="K20">
        <v>19</v>
      </c>
      <c r="M20">
        <v>27.877368421052701</v>
      </c>
      <c r="N20">
        <v>61.371000000000002</v>
      </c>
      <c r="Q20" s="1" t="s">
        <v>11</v>
      </c>
      <c r="R20">
        <v>19</v>
      </c>
      <c r="T20">
        <v>37.169824561403601</v>
      </c>
      <c r="U20">
        <v>81.828000000000003</v>
      </c>
    </row>
    <row r="21" spans="3:21" x14ac:dyDescent="0.25">
      <c r="C21" s="1" t="s">
        <v>12</v>
      </c>
      <c r="D21">
        <v>136</v>
      </c>
      <c r="F21">
        <v>20.0156617647059</v>
      </c>
      <c r="G21">
        <v>48.856666666666598</v>
      </c>
      <c r="J21" s="1" t="s">
        <v>12</v>
      </c>
      <c r="K21">
        <v>136</v>
      </c>
      <c r="M21">
        <v>30.023492647058852</v>
      </c>
      <c r="N21">
        <v>73.284999999999897</v>
      </c>
      <c r="Q21" s="1" t="s">
        <v>12</v>
      </c>
      <c r="R21">
        <v>136</v>
      </c>
      <c r="T21">
        <v>40.0313235294118</v>
      </c>
      <c r="U21">
        <v>97.713333333333196</v>
      </c>
    </row>
    <row r="22" spans="3:21" x14ac:dyDescent="0.25">
      <c r="C22" s="1" t="s">
        <v>13</v>
      </c>
      <c r="D22">
        <v>201</v>
      </c>
      <c r="F22">
        <v>29.49</v>
      </c>
      <c r="G22">
        <v>63.933333333333302</v>
      </c>
      <c r="J22" s="1" t="s">
        <v>13</v>
      </c>
      <c r="K22">
        <v>201</v>
      </c>
      <c r="M22">
        <v>44.234999999999999</v>
      </c>
      <c r="N22">
        <v>95.899999999999949</v>
      </c>
      <c r="Q22" s="1" t="s">
        <v>13</v>
      </c>
      <c r="R22">
        <v>201</v>
      </c>
      <c r="T22">
        <v>58.98</v>
      </c>
      <c r="U22">
        <v>127.8666666666666</v>
      </c>
    </row>
    <row r="23" spans="3:21" x14ac:dyDescent="0.25">
      <c r="C23" s="1" t="s">
        <v>14</v>
      </c>
      <c r="D23">
        <v>1709</v>
      </c>
      <c r="F23">
        <v>25.293992588258199</v>
      </c>
      <c r="G23">
        <v>63.237333333333297</v>
      </c>
      <c r="J23" s="1" t="s">
        <v>14</v>
      </c>
      <c r="K23">
        <v>1709</v>
      </c>
      <c r="M23">
        <v>37.940988882387302</v>
      </c>
      <c r="N23">
        <v>94.855999999999938</v>
      </c>
      <c r="Q23" s="1" t="s">
        <v>14</v>
      </c>
      <c r="R23">
        <v>1709</v>
      </c>
      <c r="T23">
        <v>50.587985176516398</v>
      </c>
      <c r="U23">
        <v>126.47466666666659</v>
      </c>
    </row>
    <row r="24" spans="3:21" x14ac:dyDescent="0.25">
      <c r="C24" s="1" t="s">
        <v>15</v>
      </c>
      <c r="D24">
        <v>200</v>
      </c>
      <c r="F24">
        <v>21.972449999999998</v>
      </c>
      <c r="G24">
        <v>47.554166666666603</v>
      </c>
      <c r="J24" s="1" t="s">
        <v>15</v>
      </c>
      <c r="K24">
        <v>200</v>
      </c>
      <c r="M24">
        <v>32.958674999999999</v>
      </c>
      <c r="N24">
        <v>71.331249999999898</v>
      </c>
      <c r="Q24" s="1" t="s">
        <v>15</v>
      </c>
      <c r="R24">
        <v>200</v>
      </c>
      <c r="T24">
        <v>43.944899999999997</v>
      </c>
      <c r="U24">
        <v>95.108333333333206</v>
      </c>
    </row>
    <row r="25" spans="3:21" x14ac:dyDescent="0.25">
      <c r="C25" s="1" t="s">
        <v>16</v>
      </c>
      <c r="D25">
        <v>140</v>
      </c>
      <c r="F25">
        <v>21.264285714285698</v>
      </c>
      <c r="G25">
        <v>46.6666666666667</v>
      </c>
      <c r="J25" s="1" t="s">
        <v>16</v>
      </c>
      <c r="K25">
        <v>140</v>
      </c>
      <c r="M25">
        <v>31.896428571428547</v>
      </c>
      <c r="N25">
        <v>70.000000000000057</v>
      </c>
      <c r="Q25" s="1" t="s">
        <v>16</v>
      </c>
      <c r="R25">
        <v>140</v>
      </c>
      <c r="T25">
        <v>42.528571428571396</v>
      </c>
      <c r="U25">
        <v>93.3333333333334</v>
      </c>
    </row>
    <row r="27" spans="3:21" x14ac:dyDescent="0.25">
      <c r="E27" s="62"/>
    </row>
    <row r="28" spans="3:21" x14ac:dyDescent="0.25">
      <c r="E28" s="62"/>
      <c r="I28" s="62"/>
      <c r="J28" s="62"/>
      <c r="K28" s="62"/>
      <c r="L28" s="62"/>
      <c r="M28" s="62"/>
      <c r="N28" s="62"/>
      <c r="O28" s="62"/>
      <c r="P28" s="62"/>
    </row>
    <row r="29" spans="3:21" x14ac:dyDescent="0.25">
      <c r="E29" s="62"/>
      <c r="I29" s="62"/>
      <c r="J29" s="62"/>
      <c r="K29" s="62"/>
      <c r="L29" s="62"/>
      <c r="M29" s="62"/>
      <c r="N29" s="62"/>
      <c r="O29" s="62"/>
      <c r="P29" s="62"/>
    </row>
    <row r="30" spans="3:21" x14ac:dyDescent="0.25">
      <c r="E30" s="62"/>
      <c r="I30" s="63"/>
    </row>
    <row r="31" spans="3:21" x14ac:dyDescent="0.25">
      <c r="E31" s="62"/>
      <c r="I31" s="63"/>
    </row>
    <row r="32" spans="3:21" x14ac:dyDescent="0.25">
      <c r="E32" s="62"/>
    </row>
    <row r="33" spans="5:5" x14ac:dyDescent="0.25">
      <c r="E33" s="62"/>
    </row>
  </sheetData>
  <mergeCells count="12">
    <mergeCell ref="F16:G16"/>
    <mergeCell ref="L16:N16"/>
    <mergeCell ref="S16:U16"/>
    <mergeCell ref="F17:G17"/>
    <mergeCell ref="M17:N17"/>
    <mergeCell ref="T17:U17"/>
    <mergeCell ref="F3:G3"/>
    <mergeCell ref="M3:N3"/>
    <mergeCell ref="T3:U3"/>
    <mergeCell ref="S2:U2"/>
    <mergeCell ref="L2:N2"/>
    <mergeCell ref="F2:G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34AC7-29C9-4942-AA15-47BD6903B872}">
  <dimension ref="C1:Y52"/>
  <sheetViews>
    <sheetView topLeftCell="A18" workbookViewId="0">
      <selection activeCell="X47" sqref="X47"/>
    </sheetView>
  </sheetViews>
  <sheetFormatPr defaultRowHeight="15" x14ac:dyDescent="0.25"/>
  <sheetData>
    <row r="1" spans="3:25" x14ac:dyDescent="0.25">
      <c r="C1" s="68" t="s">
        <v>71</v>
      </c>
      <c r="D1" s="68"/>
    </row>
    <row r="2" spans="3:25" x14ac:dyDescent="0.25">
      <c r="C2" s="1" t="s">
        <v>72</v>
      </c>
      <c r="D2" s="1"/>
      <c r="F2" s="69" t="s">
        <v>74</v>
      </c>
      <c r="G2" s="69"/>
      <c r="L2" s="69" t="s">
        <v>75</v>
      </c>
      <c r="M2" s="69"/>
      <c r="N2" s="69"/>
      <c r="S2" s="69" t="s">
        <v>76</v>
      </c>
      <c r="T2" s="69"/>
      <c r="U2" s="69"/>
    </row>
    <row r="3" spans="3:25" x14ac:dyDescent="0.25">
      <c r="F3" s="67" t="s">
        <v>37</v>
      </c>
      <c r="G3" s="67"/>
      <c r="M3" s="67" t="s">
        <v>37</v>
      </c>
      <c r="N3" s="67"/>
      <c r="T3" s="67" t="s">
        <v>37</v>
      </c>
      <c r="U3" s="67"/>
    </row>
    <row r="4" spans="3:25" x14ac:dyDescent="0.25">
      <c r="C4" s="40" t="s">
        <v>7</v>
      </c>
      <c r="D4" s="40" t="s">
        <v>8</v>
      </c>
      <c r="E4" s="41"/>
      <c r="F4" s="40" t="s">
        <v>9</v>
      </c>
      <c r="G4" s="40" t="s">
        <v>10</v>
      </c>
      <c r="J4" s="40" t="s">
        <v>7</v>
      </c>
      <c r="K4" s="40" t="s">
        <v>8</v>
      </c>
      <c r="L4" s="41"/>
      <c r="M4" s="40" t="s">
        <v>9</v>
      </c>
      <c r="N4" s="40" t="s">
        <v>10</v>
      </c>
      <c r="Q4" s="40" t="s">
        <v>7</v>
      </c>
      <c r="R4" s="40" t="s">
        <v>8</v>
      </c>
      <c r="S4" s="41"/>
      <c r="T4" s="40" t="s">
        <v>9</v>
      </c>
      <c r="U4" s="40" t="s">
        <v>10</v>
      </c>
    </row>
    <row r="5" spans="3:25" x14ac:dyDescent="0.25">
      <c r="C5" s="1" t="s">
        <v>11</v>
      </c>
      <c r="D5">
        <v>5</v>
      </c>
      <c r="F5" s="65">
        <v>1.0474347113173883</v>
      </c>
      <c r="G5" s="65">
        <v>1.0702164521834241</v>
      </c>
      <c r="J5" s="1" t="s">
        <v>11</v>
      </c>
      <c r="K5">
        <v>5</v>
      </c>
      <c r="M5" s="65">
        <v>1.0719892816744161</v>
      </c>
      <c r="N5" s="65">
        <v>1.107152473111999</v>
      </c>
      <c r="Q5" s="1" t="s">
        <v>11</v>
      </c>
      <c r="R5">
        <v>5</v>
      </c>
      <c r="T5" s="65">
        <v>1.0971194744725408</v>
      </c>
      <c r="U5" s="65">
        <v>1.1453632545240753</v>
      </c>
    </row>
    <row r="6" spans="3:25" x14ac:dyDescent="0.25">
      <c r="C6" s="1" t="s">
        <v>12</v>
      </c>
      <c r="D6">
        <v>74</v>
      </c>
      <c r="F6" s="63">
        <v>1.1463115176276697</v>
      </c>
      <c r="G6">
        <v>1.4238626093679057</v>
      </c>
      <c r="J6" s="1" t="s">
        <v>12</v>
      </c>
      <c r="K6">
        <v>74</v>
      </c>
      <c r="M6">
        <v>1.2273091839137218</v>
      </c>
      <c r="N6">
        <v>1.6990342293071423</v>
      </c>
      <c r="Q6" s="1" t="s">
        <v>12</v>
      </c>
      <c r="R6">
        <v>74</v>
      </c>
      <c r="T6">
        <v>1.3140300954458515</v>
      </c>
      <c r="U6">
        <v>2.0273847303559811</v>
      </c>
    </row>
    <row r="7" spans="3:25" x14ac:dyDescent="0.25">
      <c r="C7" s="1" t="s">
        <v>13</v>
      </c>
      <c r="D7">
        <v>94</v>
      </c>
      <c r="F7" s="63">
        <v>1.1434690809626127</v>
      </c>
      <c r="G7">
        <v>1.3763607336856858</v>
      </c>
      <c r="J7" s="1" t="s">
        <v>13</v>
      </c>
      <c r="K7">
        <v>94</v>
      </c>
      <c r="M7">
        <v>1.2227470926865818</v>
      </c>
      <c r="N7">
        <v>1.6147244120057151</v>
      </c>
      <c r="Q7" s="1" t="s">
        <v>13</v>
      </c>
      <c r="R7">
        <v>94</v>
      </c>
      <c r="T7">
        <v>1.3075215391174821</v>
      </c>
      <c r="U7">
        <v>1.8943688692317993</v>
      </c>
    </row>
    <row r="8" spans="3:25" x14ac:dyDescent="0.25">
      <c r="C8" s="1" t="s">
        <v>14</v>
      </c>
      <c r="D8">
        <v>893</v>
      </c>
      <c r="F8">
        <v>1.1172772220703986</v>
      </c>
      <c r="G8">
        <v>1.3923999999999999</v>
      </c>
      <c r="J8" s="1" t="s">
        <v>14</v>
      </c>
      <c r="K8">
        <v>893</v>
      </c>
      <c r="M8">
        <v>1.180976939375191</v>
      </c>
      <c r="N8">
        <v>1.6430319999999996</v>
      </c>
      <c r="Q8" s="1" t="s">
        <v>14</v>
      </c>
      <c r="R8">
        <v>893</v>
      </c>
      <c r="T8">
        <v>1.2483083909573469</v>
      </c>
      <c r="U8">
        <v>1.9387777599999996</v>
      </c>
      <c r="X8" s="64"/>
      <c r="Y8" s="64"/>
    </row>
    <row r="9" spans="3:25" x14ac:dyDescent="0.25">
      <c r="C9" s="1" t="s">
        <v>15</v>
      </c>
      <c r="D9">
        <v>75</v>
      </c>
      <c r="F9">
        <v>1.1200545509845941</v>
      </c>
      <c r="G9">
        <v>1.3282433264107583</v>
      </c>
      <c r="J9" s="1" t="s">
        <v>15</v>
      </c>
      <c r="K9">
        <v>75</v>
      </c>
      <c r="M9">
        <v>1.1853831854147874</v>
      </c>
      <c r="N9">
        <v>1.530792986524443</v>
      </c>
      <c r="Q9" s="1" t="s">
        <v>15</v>
      </c>
      <c r="R9">
        <v>75</v>
      </c>
      <c r="T9">
        <v>1.2545221971813008</v>
      </c>
      <c r="U9">
        <v>1.7642303341547159</v>
      </c>
      <c r="X9" s="64"/>
      <c r="Y9" s="64"/>
    </row>
    <row r="10" spans="3:25" x14ac:dyDescent="0.25">
      <c r="C10" s="1" t="s">
        <v>16</v>
      </c>
      <c r="D10">
        <v>53</v>
      </c>
      <c r="F10">
        <v>1.0989368692206016</v>
      </c>
      <c r="G10">
        <v>1.2503762323971108</v>
      </c>
      <c r="J10" s="1" t="s">
        <v>16</v>
      </c>
      <c r="K10">
        <v>53</v>
      </c>
      <c r="M10">
        <v>1.1520176057180993</v>
      </c>
      <c r="N10">
        <v>1.3981734943240323</v>
      </c>
      <c r="Q10" s="1" t="s">
        <v>16</v>
      </c>
      <c r="R10">
        <v>53</v>
      </c>
      <c r="T10">
        <v>1.2076622425323777</v>
      </c>
      <c r="U10">
        <v>1.5634407225435936</v>
      </c>
      <c r="X10" s="64"/>
      <c r="Y10" s="64"/>
    </row>
    <row r="11" spans="3:25" x14ac:dyDescent="0.25">
      <c r="X11" s="64"/>
      <c r="Y11" s="64"/>
    </row>
    <row r="12" spans="3:25" x14ac:dyDescent="0.25">
      <c r="X12" s="64"/>
      <c r="Y12" s="64"/>
    </row>
    <row r="13" spans="3:25" x14ac:dyDescent="0.25">
      <c r="X13" s="64"/>
      <c r="Y13" s="64"/>
    </row>
    <row r="14" spans="3:25" x14ac:dyDescent="0.25">
      <c r="C14" s="1" t="s">
        <v>77</v>
      </c>
      <c r="D14" s="1"/>
      <c r="E14" s="1"/>
      <c r="F14" s="1"/>
      <c r="G14" s="1"/>
      <c r="H14" s="1"/>
      <c r="I14" s="1"/>
      <c r="X14" s="64"/>
      <c r="Y14" s="64"/>
    </row>
    <row r="16" spans="3:25" x14ac:dyDescent="0.25">
      <c r="C16" s="1"/>
      <c r="D16" s="1"/>
      <c r="F16" s="69" t="s">
        <v>74</v>
      </c>
      <c r="G16" s="69"/>
      <c r="L16" s="69" t="s">
        <v>75</v>
      </c>
      <c r="M16" s="69"/>
      <c r="N16" s="69"/>
      <c r="S16" s="69" t="s">
        <v>76</v>
      </c>
      <c r="T16" s="69"/>
      <c r="U16" s="69"/>
    </row>
    <row r="17" spans="3:21" x14ac:dyDescent="0.25">
      <c r="F17" s="67" t="s">
        <v>37</v>
      </c>
      <c r="G17" s="67"/>
      <c r="M17" s="67" t="s">
        <v>37</v>
      </c>
      <c r="N17" s="67"/>
      <c r="T17" s="67" t="s">
        <v>37</v>
      </c>
      <c r="U17" s="67"/>
    </row>
    <row r="18" spans="3:21" x14ac:dyDescent="0.25">
      <c r="C18" s="40" t="s">
        <v>7</v>
      </c>
      <c r="D18" s="40" t="s">
        <v>8</v>
      </c>
      <c r="E18" s="41"/>
      <c r="F18" s="40" t="s">
        <v>9</v>
      </c>
      <c r="G18" s="40" t="s">
        <v>10</v>
      </c>
      <c r="J18" s="40" t="s">
        <v>7</v>
      </c>
      <c r="K18" s="40" t="s">
        <v>8</v>
      </c>
      <c r="L18" s="41"/>
      <c r="M18" s="40" t="s">
        <v>9</v>
      </c>
      <c r="N18" s="40" t="s">
        <v>10</v>
      </c>
      <c r="Q18" s="40" t="s">
        <v>7</v>
      </c>
      <c r="R18" s="40" t="s">
        <v>8</v>
      </c>
      <c r="S18" s="41"/>
      <c r="T18" s="40" t="s">
        <v>9</v>
      </c>
      <c r="U18" s="40" t="s">
        <v>10</v>
      </c>
    </row>
    <row r="19" spans="3:21" x14ac:dyDescent="0.25">
      <c r="C19" s="1" t="s">
        <v>19</v>
      </c>
      <c r="D19">
        <v>1</v>
      </c>
      <c r="F19" s="63">
        <v>1.1321696418653988</v>
      </c>
      <c r="G19">
        <v>1.1321696418653988</v>
      </c>
      <c r="J19" s="1" t="s">
        <v>19</v>
      </c>
      <c r="K19">
        <v>1</v>
      </c>
      <c r="M19">
        <v>1.2046676783285013</v>
      </c>
      <c r="N19">
        <v>1.2046676783285013</v>
      </c>
      <c r="Q19" s="1" t="s">
        <v>19</v>
      </c>
      <c r="R19">
        <v>1</v>
      </c>
      <c r="T19">
        <v>1.2818080979616253</v>
      </c>
      <c r="U19">
        <v>1.2818080979616253</v>
      </c>
    </row>
    <row r="20" spans="3:21" x14ac:dyDescent="0.25">
      <c r="C20" s="1" t="s">
        <v>11</v>
      </c>
      <c r="D20">
        <v>19</v>
      </c>
      <c r="F20" s="63">
        <v>1.1662617708286265</v>
      </c>
      <c r="G20">
        <v>1.402972060477766</v>
      </c>
      <c r="J20" s="1" t="s">
        <v>11</v>
      </c>
      <c r="K20">
        <v>19</v>
      </c>
      <c r="M20">
        <v>1.2594880753769864</v>
      </c>
      <c r="N20">
        <v>1.6617800218634631</v>
      </c>
      <c r="Q20" s="1" t="s">
        <v>11</v>
      </c>
      <c r="R20">
        <v>19</v>
      </c>
      <c r="T20">
        <v>1.3601665180963236</v>
      </c>
      <c r="U20">
        <v>1.9683306024812284</v>
      </c>
    </row>
    <row r="21" spans="3:21" x14ac:dyDescent="0.25">
      <c r="C21" s="1" t="s">
        <v>12</v>
      </c>
      <c r="D21">
        <v>136</v>
      </c>
      <c r="F21">
        <v>1.1801529525553214</v>
      </c>
      <c r="G21">
        <v>1.4982895949329649</v>
      </c>
      <c r="J21" s="1" t="s">
        <v>12</v>
      </c>
      <c r="K21">
        <v>136</v>
      </c>
      <c r="M21">
        <v>1.2820573295426929</v>
      </c>
      <c r="N21">
        <v>1.8339759882502462</v>
      </c>
      <c r="Q21" s="1" t="s">
        <v>12</v>
      </c>
      <c r="R21">
        <v>136</v>
      </c>
      <c r="T21">
        <v>1.3927609914250427</v>
      </c>
      <c r="U21">
        <v>2.2448717102843876</v>
      </c>
    </row>
    <row r="22" spans="3:21" x14ac:dyDescent="0.25">
      <c r="C22" s="1" t="s">
        <v>13</v>
      </c>
      <c r="D22">
        <v>201</v>
      </c>
      <c r="F22">
        <v>1.2764094761733034</v>
      </c>
      <c r="G22">
        <v>1.6973946019029342</v>
      </c>
      <c r="J22" s="1" t="s">
        <v>13</v>
      </c>
      <c r="K22">
        <v>201</v>
      </c>
      <c r="M22">
        <v>1.4420656419685165</v>
      </c>
      <c r="N22">
        <v>2.211435235343528</v>
      </c>
      <c r="Q22" s="1" t="s">
        <v>13</v>
      </c>
      <c r="R22">
        <v>201</v>
      </c>
      <c r="T22">
        <v>1.6292211508650067</v>
      </c>
      <c r="U22">
        <v>2.8811484345692207</v>
      </c>
    </row>
    <row r="23" spans="3:21" x14ac:dyDescent="0.25">
      <c r="C23" s="1" t="s">
        <v>14</v>
      </c>
      <c r="D23">
        <v>1709</v>
      </c>
      <c r="F23">
        <v>1.232846901512306</v>
      </c>
      <c r="G23">
        <v>1.6876458773650718</v>
      </c>
      <c r="J23" s="1" t="s">
        <v>14</v>
      </c>
      <c r="K23">
        <v>1709</v>
      </c>
      <c r="M23">
        <v>1.3688747794657998</v>
      </c>
      <c r="N23">
        <v>2.192411059856314</v>
      </c>
      <c r="Q23" s="1" t="s">
        <v>14</v>
      </c>
      <c r="R23">
        <v>1709</v>
      </c>
      <c r="T23">
        <v>1.5199114825684934</v>
      </c>
      <c r="U23">
        <v>2.8481486073873228</v>
      </c>
    </row>
    <row r="24" spans="3:21" x14ac:dyDescent="0.25">
      <c r="C24" s="1" t="s">
        <v>15</v>
      </c>
      <c r="D24">
        <v>200</v>
      </c>
      <c r="F24">
        <v>1.1994197356105749</v>
      </c>
      <c r="G24">
        <v>1.482226070822932</v>
      </c>
      <c r="J24" s="1" t="s">
        <v>15</v>
      </c>
      <c r="K24">
        <v>200</v>
      </c>
      <c r="M24">
        <v>1.3135807815991547</v>
      </c>
      <c r="N24">
        <v>1.8045614341329899</v>
      </c>
      <c r="Q24" s="1" t="s">
        <v>15</v>
      </c>
      <c r="R24">
        <v>200</v>
      </c>
      <c r="T24">
        <v>1.4386077021721413</v>
      </c>
      <c r="U24">
        <v>2.1969941250271874</v>
      </c>
    </row>
    <row r="25" spans="3:21" x14ac:dyDescent="0.25">
      <c r="C25" s="1" t="s">
        <v>16</v>
      </c>
      <c r="D25">
        <v>140</v>
      </c>
      <c r="F25">
        <v>1.1924110090740745</v>
      </c>
      <c r="G25">
        <v>1.4713794416422432</v>
      </c>
      <c r="J25" s="1" t="s">
        <v>16</v>
      </c>
      <c r="K25">
        <v>140</v>
      </c>
      <c r="M25">
        <v>1.3020838898276401</v>
      </c>
      <c r="N25">
        <v>1.7847895956017676</v>
      </c>
      <c r="Q25" s="1" t="s">
        <v>16</v>
      </c>
      <c r="R25">
        <v>140</v>
      </c>
      <c r="T25">
        <v>1.4218440145610527</v>
      </c>
      <c r="U25">
        <v>2.1649574612874396</v>
      </c>
    </row>
    <row r="27" spans="3:21" x14ac:dyDescent="0.25">
      <c r="E27" s="62"/>
    </row>
    <row r="28" spans="3:21" x14ac:dyDescent="0.25">
      <c r="C28" s="66" t="s">
        <v>38</v>
      </c>
      <c r="E28" s="62"/>
      <c r="I28" s="62"/>
      <c r="J28" s="62"/>
      <c r="K28" s="62"/>
      <c r="L28" s="62"/>
      <c r="M28" s="62"/>
      <c r="N28" s="62"/>
      <c r="O28" s="62"/>
      <c r="P28" s="62"/>
    </row>
    <row r="29" spans="3:21" x14ac:dyDescent="0.25">
      <c r="C29" s="1" t="s">
        <v>72</v>
      </c>
      <c r="D29" s="1"/>
      <c r="F29" s="69" t="s">
        <v>74</v>
      </c>
      <c r="G29" s="69"/>
      <c r="L29" s="69" t="s">
        <v>75</v>
      </c>
      <c r="M29" s="69"/>
      <c r="N29" s="69"/>
      <c r="S29" s="69" t="s">
        <v>76</v>
      </c>
      <c r="T29" s="69"/>
      <c r="U29" s="69"/>
    </row>
    <row r="30" spans="3:21" x14ac:dyDescent="0.25">
      <c r="F30" s="67" t="s">
        <v>38</v>
      </c>
      <c r="G30" s="67"/>
      <c r="M30" s="67" t="s">
        <v>38</v>
      </c>
      <c r="N30" s="67"/>
      <c r="T30" s="67" t="s">
        <v>38</v>
      </c>
      <c r="U30" s="67"/>
    </row>
    <row r="31" spans="3:21" x14ac:dyDescent="0.25">
      <c r="C31" s="40" t="s">
        <v>7</v>
      </c>
      <c r="D31" s="40" t="s">
        <v>8</v>
      </c>
      <c r="E31" s="41"/>
      <c r="F31" s="40" t="s">
        <v>9</v>
      </c>
      <c r="G31" s="40" t="s">
        <v>10</v>
      </c>
      <c r="J31" s="40" t="s">
        <v>7</v>
      </c>
      <c r="K31" s="40" t="s">
        <v>8</v>
      </c>
      <c r="L31" s="41"/>
      <c r="M31" s="40" t="s">
        <v>9</v>
      </c>
      <c r="N31" s="40" t="s">
        <v>10</v>
      </c>
      <c r="Q31" s="40" t="s">
        <v>7</v>
      </c>
      <c r="R31" s="40" t="s">
        <v>8</v>
      </c>
      <c r="S31" s="41"/>
      <c r="T31" s="40" t="s">
        <v>9</v>
      </c>
      <c r="U31" s="40" t="s">
        <v>10</v>
      </c>
    </row>
    <row r="32" spans="3:21" x14ac:dyDescent="0.25">
      <c r="C32" s="1" t="s">
        <v>11</v>
      </c>
      <c r="D32">
        <v>5</v>
      </c>
      <c r="F32">
        <v>4.5286556579482003E-2</v>
      </c>
      <c r="G32">
        <v>6.5609580230401573E-2</v>
      </c>
      <c r="J32" s="1" t="s">
        <v>11</v>
      </c>
      <c r="K32">
        <v>5</v>
      </c>
      <c r="M32">
        <v>6.7154852110061142E-2</v>
      </c>
      <c r="N32">
        <v>9.6782038349978519E-2</v>
      </c>
      <c r="Q32" s="1" t="s">
        <v>11</v>
      </c>
      <c r="R32">
        <v>5</v>
      </c>
      <c r="T32">
        <v>8.8522240952137524E-2</v>
      </c>
      <c r="U32">
        <v>0.12691454344279365</v>
      </c>
    </row>
    <row r="33" spans="3:21" x14ac:dyDescent="0.25">
      <c r="C33" s="1" t="s">
        <v>12</v>
      </c>
      <c r="D33">
        <v>74</v>
      </c>
      <c r="F33">
        <v>0.12763678579315535</v>
      </c>
      <c r="G33">
        <v>0.29768504810732455</v>
      </c>
      <c r="J33" s="1" t="s">
        <v>12</v>
      </c>
      <c r="K33">
        <v>74</v>
      </c>
      <c r="M33">
        <v>0.18520938887531482</v>
      </c>
      <c r="N33">
        <v>0.41143033921818334</v>
      </c>
      <c r="Q33" s="1" t="s">
        <v>12</v>
      </c>
      <c r="R33">
        <v>74</v>
      </c>
      <c r="T33">
        <v>0.23898242249870297</v>
      </c>
      <c r="U33">
        <v>0.50675370834798894</v>
      </c>
    </row>
    <row r="34" spans="3:21" x14ac:dyDescent="0.25">
      <c r="C34" s="1" t="s">
        <v>13</v>
      </c>
      <c r="D34">
        <v>94</v>
      </c>
      <c r="F34">
        <v>0.12546826438178402</v>
      </c>
      <c r="G34">
        <v>0.27344628808019589</v>
      </c>
      <c r="J34" s="1" t="s">
        <v>13</v>
      </c>
      <c r="K34">
        <v>94</v>
      </c>
      <c r="M34">
        <v>0.18216939056233522</v>
      </c>
      <c r="N34">
        <v>0.3806992743994877</v>
      </c>
      <c r="Q34" s="1" t="s">
        <v>13</v>
      </c>
      <c r="R34">
        <v>94</v>
      </c>
      <c r="T34">
        <v>0.23519424339659081</v>
      </c>
      <c r="U34">
        <v>0.47211970369555428</v>
      </c>
    </row>
    <row r="35" spans="3:21" x14ac:dyDescent="0.25">
      <c r="C35" s="1" t="s">
        <v>14</v>
      </c>
      <c r="D35">
        <v>893</v>
      </c>
      <c r="F35">
        <v>0.10496698559116339</v>
      </c>
      <c r="G35">
        <v>0.28181557023843717</v>
      </c>
      <c r="J35" s="1" t="s">
        <v>14</v>
      </c>
      <c r="K35">
        <v>893</v>
      </c>
      <c r="M35">
        <v>0.1532434151262419</v>
      </c>
      <c r="N35">
        <v>0.39136912732070939</v>
      </c>
      <c r="Q35" s="1" t="s">
        <v>14</v>
      </c>
      <c r="R35">
        <v>893</v>
      </c>
      <c r="T35">
        <v>0.19891590311823137</v>
      </c>
      <c r="U35">
        <v>0.48421112484805884</v>
      </c>
    </row>
    <row r="36" spans="3:21" x14ac:dyDescent="0.25">
      <c r="C36" s="1" t="s">
        <v>15</v>
      </c>
      <c r="D36">
        <v>75</v>
      </c>
      <c r="F36">
        <v>0.10718634273577035</v>
      </c>
      <c r="G36">
        <v>0.24712589921136879</v>
      </c>
      <c r="J36" s="1" t="s">
        <v>15</v>
      </c>
      <c r="K36">
        <v>75</v>
      </c>
      <c r="M36">
        <v>0.15639093560275058</v>
      </c>
      <c r="N36">
        <v>0.34674380611683547</v>
      </c>
      <c r="Q36" s="1" t="s">
        <v>15</v>
      </c>
      <c r="R36">
        <v>75</v>
      </c>
      <c r="T36">
        <v>0.20288377340247074</v>
      </c>
      <c r="U36">
        <v>0.43318058836170992</v>
      </c>
    </row>
    <row r="37" spans="3:21" x14ac:dyDescent="0.25">
      <c r="C37" s="1" t="s">
        <v>16</v>
      </c>
      <c r="D37">
        <v>53</v>
      </c>
      <c r="F37">
        <v>9.002962043740563E-2</v>
      </c>
      <c r="G37">
        <v>0.2002407162819399</v>
      </c>
      <c r="J37" s="1" t="s">
        <v>16</v>
      </c>
      <c r="K37">
        <v>53</v>
      </c>
      <c r="M37">
        <v>0.13195771051028388</v>
      </c>
      <c r="N37">
        <v>0.28478117768677569</v>
      </c>
      <c r="Q37" s="1" t="s">
        <v>16</v>
      </c>
      <c r="R37">
        <v>53</v>
      </c>
      <c r="T37">
        <v>0.17195390831870797</v>
      </c>
      <c r="U37">
        <v>0.36038508810677539</v>
      </c>
    </row>
    <row r="41" spans="3:21" x14ac:dyDescent="0.25">
      <c r="C41" s="1" t="s">
        <v>77</v>
      </c>
      <c r="D41" s="1"/>
      <c r="E41" s="1"/>
      <c r="F41" s="1"/>
      <c r="G41" s="1"/>
      <c r="H41" s="1"/>
      <c r="I41" s="1"/>
    </row>
    <row r="43" spans="3:21" x14ac:dyDescent="0.25">
      <c r="C43" s="1"/>
      <c r="D43" s="1"/>
      <c r="F43" s="69" t="s">
        <v>74</v>
      </c>
      <c r="G43" s="69"/>
      <c r="L43" s="69" t="s">
        <v>75</v>
      </c>
      <c r="M43" s="69"/>
      <c r="N43" s="69"/>
      <c r="S43" s="69" t="s">
        <v>76</v>
      </c>
      <c r="T43" s="69"/>
      <c r="U43" s="69"/>
    </row>
    <row r="44" spans="3:21" x14ac:dyDescent="0.25">
      <c r="F44" s="67" t="s">
        <v>38</v>
      </c>
      <c r="G44" s="67"/>
      <c r="M44" s="67" t="s">
        <v>38</v>
      </c>
      <c r="N44" s="67"/>
      <c r="T44" s="67" t="s">
        <v>38</v>
      </c>
      <c r="U44" s="67"/>
    </row>
    <row r="45" spans="3:21" x14ac:dyDescent="0.25">
      <c r="C45" s="40" t="s">
        <v>7</v>
      </c>
      <c r="D45" s="40" t="s">
        <v>8</v>
      </c>
      <c r="E45" s="41"/>
      <c r="F45" s="40" t="s">
        <v>9</v>
      </c>
      <c r="G45" s="40" t="s">
        <v>10</v>
      </c>
      <c r="J45" s="40" t="s">
        <v>7</v>
      </c>
      <c r="K45" s="40" t="s">
        <v>8</v>
      </c>
      <c r="L45" s="41"/>
      <c r="M45" s="40" t="s">
        <v>9</v>
      </c>
      <c r="N45" s="40" t="s">
        <v>10</v>
      </c>
      <c r="Q45" s="40" t="s">
        <v>7</v>
      </c>
      <c r="R45" s="40" t="s">
        <v>8</v>
      </c>
      <c r="S45" s="41"/>
      <c r="T45" s="40" t="s">
        <v>9</v>
      </c>
      <c r="U45" s="40" t="s">
        <v>10</v>
      </c>
    </row>
    <row r="46" spans="3:21" x14ac:dyDescent="0.25">
      <c r="C46" s="1" t="s">
        <v>19</v>
      </c>
      <c r="D46">
        <v>1</v>
      </c>
      <c r="F46">
        <v>0.11674013944379563</v>
      </c>
      <c r="G46">
        <v>0.11674013944379563</v>
      </c>
      <c r="J46" s="1" t="s">
        <v>19</v>
      </c>
      <c r="K46">
        <v>1</v>
      </c>
      <c r="M46">
        <v>0.16989555045793334</v>
      </c>
      <c r="N46">
        <v>0.16989555045793334</v>
      </c>
      <c r="Q46" s="1" t="s">
        <v>19</v>
      </c>
      <c r="R46">
        <v>1</v>
      </c>
      <c r="T46">
        <v>0.21985201873023436</v>
      </c>
      <c r="U46">
        <v>0.21985201873023436</v>
      </c>
    </row>
    <row r="47" spans="3:21" x14ac:dyDescent="0.25">
      <c r="C47" s="1" t="s">
        <v>11</v>
      </c>
      <c r="D47">
        <v>19</v>
      </c>
      <c r="F47">
        <v>0.14255956508846024</v>
      </c>
      <c r="G47">
        <v>0.28722743084458752</v>
      </c>
      <c r="J47" s="1" t="s">
        <v>11</v>
      </c>
      <c r="K47">
        <v>19</v>
      </c>
      <c r="M47">
        <v>0.2060266233956341</v>
      </c>
      <c r="N47">
        <v>0.39823563477515256</v>
      </c>
      <c r="Q47" s="1" t="s">
        <v>11</v>
      </c>
      <c r="R47">
        <v>19</v>
      </c>
      <c r="T47">
        <v>0.2647959005787095</v>
      </c>
      <c r="U47">
        <v>0.49195526465959277</v>
      </c>
    </row>
    <row r="48" spans="3:21" x14ac:dyDescent="0.25">
      <c r="C48" s="1" t="s">
        <v>12</v>
      </c>
      <c r="D48">
        <v>136</v>
      </c>
      <c r="F48">
        <v>0.15265220678832006</v>
      </c>
      <c r="G48">
        <v>0.33257228550349699</v>
      </c>
      <c r="J48" s="1" t="s">
        <v>12</v>
      </c>
      <c r="K48">
        <v>136</v>
      </c>
      <c r="M48">
        <v>0.22000367927641906</v>
      </c>
      <c r="N48">
        <v>0.45473659066055894</v>
      </c>
      <c r="Q48" s="1" t="s">
        <v>12</v>
      </c>
      <c r="R48">
        <v>136</v>
      </c>
      <c r="T48">
        <v>0.28200171733929613</v>
      </c>
      <c r="U48">
        <v>0.55454024592197437</v>
      </c>
    </row>
    <row r="49" spans="3:21" x14ac:dyDescent="0.25">
      <c r="C49" s="1" t="s">
        <v>13</v>
      </c>
      <c r="D49">
        <v>201</v>
      </c>
      <c r="F49">
        <v>0.21655235356132227</v>
      </c>
      <c r="G49">
        <v>0.41086180026794666</v>
      </c>
      <c r="J49" s="1" t="s">
        <v>13</v>
      </c>
      <c r="K49">
        <v>201</v>
      </c>
      <c r="M49">
        <v>0.30655029084880436</v>
      </c>
      <c r="N49">
        <v>0.54780498021473445</v>
      </c>
      <c r="Q49" s="1" t="s">
        <v>13</v>
      </c>
      <c r="R49">
        <v>201</v>
      </c>
      <c r="T49">
        <v>0.38620978528969663</v>
      </c>
      <c r="U49">
        <v>0.65291618161647524</v>
      </c>
    </row>
    <row r="50" spans="3:21" x14ac:dyDescent="0.25">
      <c r="C50" s="1" t="s">
        <v>14</v>
      </c>
      <c r="D50">
        <v>1709</v>
      </c>
      <c r="F50">
        <v>0.18886927584169444</v>
      </c>
      <c r="G50">
        <v>0.40745863014739564</v>
      </c>
      <c r="J50" s="1" t="s">
        <v>14</v>
      </c>
      <c r="K50">
        <v>1709</v>
      </c>
      <c r="M50">
        <v>0.2694729897863648</v>
      </c>
      <c r="N50">
        <v>0.54388115517646685</v>
      </c>
      <c r="Q50" s="1" t="s">
        <v>14</v>
      </c>
      <c r="R50">
        <v>1709</v>
      </c>
      <c r="T50">
        <v>0.34206694832642276</v>
      </c>
      <c r="U50">
        <v>0.64889472501319911</v>
      </c>
    </row>
    <row r="51" spans="3:21" x14ac:dyDescent="0.25">
      <c r="C51" s="1" t="s">
        <v>15</v>
      </c>
      <c r="D51">
        <v>200</v>
      </c>
      <c r="F51">
        <v>0.16626351033740377</v>
      </c>
      <c r="G51">
        <v>0.32533908309627835</v>
      </c>
      <c r="J51" s="1" t="s">
        <v>15</v>
      </c>
      <c r="K51">
        <v>200</v>
      </c>
      <c r="M51">
        <v>0.23872211438523108</v>
      </c>
      <c r="N51">
        <v>0.44584873582846202</v>
      </c>
      <c r="Q51" s="1" t="s">
        <v>15</v>
      </c>
      <c r="R51">
        <v>200</v>
      </c>
      <c r="T51">
        <v>0.30488346580509151</v>
      </c>
      <c r="U51">
        <v>0.54483264720262958</v>
      </c>
    </row>
    <row r="52" spans="3:21" x14ac:dyDescent="0.25">
      <c r="C52" s="1" t="s">
        <v>16</v>
      </c>
      <c r="D52">
        <v>140</v>
      </c>
      <c r="F52">
        <v>0.16136299280185665</v>
      </c>
      <c r="G52">
        <v>0.32036565708443293</v>
      </c>
      <c r="J52" s="1" t="s">
        <v>16</v>
      </c>
      <c r="K52">
        <v>140</v>
      </c>
      <c r="M52">
        <v>0.23200032823355773</v>
      </c>
      <c r="N52">
        <v>0.4397098669421392</v>
      </c>
      <c r="Q52" s="1" t="s">
        <v>16</v>
      </c>
      <c r="R52">
        <v>140</v>
      </c>
      <c r="T52">
        <v>0.29668797015774129</v>
      </c>
      <c r="U52">
        <v>0.5380971599297254</v>
      </c>
    </row>
  </sheetData>
  <mergeCells count="25">
    <mergeCell ref="C1:D1"/>
    <mergeCell ref="F2:G2"/>
    <mergeCell ref="L2:N2"/>
    <mergeCell ref="S2:U2"/>
    <mergeCell ref="F3:G3"/>
    <mergeCell ref="M3:N3"/>
    <mergeCell ref="T3:U3"/>
    <mergeCell ref="F16:G16"/>
    <mergeCell ref="L16:N16"/>
    <mergeCell ref="S16:U16"/>
    <mergeCell ref="F17:G17"/>
    <mergeCell ref="M17:N17"/>
    <mergeCell ref="T17:U17"/>
    <mergeCell ref="F29:G29"/>
    <mergeCell ref="L29:N29"/>
    <mergeCell ref="S29:U29"/>
    <mergeCell ref="F30:G30"/>
    <mergeCell ref="M30:N30"/>
    <mergeCell ref="T30:U30"/>
    <mergeCell ref="F43:G43"/>
    <mergeCell ref="L43:N43"/>
    <mergeCell ref="S43:U43"/>
    <mergeCell ref="F44:G44"/>
    <mergeCell ref="M44:N44"/>
    <mergeCell ref="T44:U4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54F80-DA37-4228-A67B-B2437AD6FF5C}">
  <dimension ref="A2:U55"/>
  <sheetViews>
    <sheetView topLeftCell="A18" workbookViewId="0">
      <selection activeCell="X44" sqref="X44:X47"/>
    </sheetView>
  </sheetViews>
  <sheetFormatPr defaultRowHeight="15" x14ac:dyDescent="0.25"/>
  <sheetData>
    <row r="2" spans="1:21" x14ac:dyDescent="0.25">
      <c r="A2" s="71" t="s">
        <v>84</v>
      </c>
      <c r="B2" s="71"/>
      <c r="C2" s="71"/>
      <c r="D2" s="71"/>
      <c r="E2" s="71"/>
      <c r="I2" s="62"/>
      <c r="J2" s="62"/>
      <c r="K2" s="62"/>
      <c r="L2" s="62"/>
      <c r="M2" s="62"/>
      <c r="N2" s="62"/>
      <c r="O2" s="62"/>
      <c r="P2" s="62"/>
    </row>
    <row r="3" spans="1:21" x14ac:dyDescent="0.25">
      <c r="C3" s="1" t="s">
        <v>72</v>
      </c>
      <c r="D3" s="1"/>
      <c r="F3" s="69" t="s">
        <v>74</v>
      </c>
      <c r="G3" s="69"/>
      <c r="L3" s="69" t="s">
        <v>75</v>
      </c>
      <c r="M3" s="69"/>
      <c r="N3" s="69"/>
      <c r="S3" s="69" t="s">
        <v>76</v>
      </c>
      <c r="T3" s="69"/>
      <c r="U3" s="69"/>
    </row>
    <row r="4" spans="1:21" x14ac:dyDescent="0.25">
      <c r="F4" s="67" t="s">
        <v>78</v>
      </c>
      <c r="G4" s="67"/>
      <c r="M4" s="67" t="s">
        <v>78</v>
      </c>
      <c r="N4" s="67"/>
      <c r="T4" s="67" t="s">
        <v>78</v>
      </c>
      <c r="U4" s="67"/>
    </row>
    <row r="5" spans="1:21" x14ac:dyDescent="0.25">
      <c r="C5" s="40" t="s">
        <v>7</v>
      </c>
      <c r="D5" s="40" t="s">
        <v>8</v>
      </c>
      <c r="E5" s="41"/>
      <c r="F5" s="40" t="s">
        <v>9</v>
      </c>
      <c r="G5" s="40" t="s">
        <v>10</v>
      </c>
      <c r="J5" s="40" t="s">
        <v>7</v>
      </c>
      <c r="K5" s="40" t="s">
        <v>8</v>
      </c>
      <c r="L5" s="41"/>
      <c r="M5" s="40" t="s">
        <v>9</v>
      </c>
      <c r="N5" s="40" t="s">
        <v>10</v>
      </c>
      <c r="Q5" s="40" t="s">
        <v>7</v>
      </c>
      <c r="R5" s="40" t="s">
        <v>8</v>
      </c>
      <c r="S5" s="41"/>
      <c r="T5" s="40" t="s">
        <v>9</v>
      </c>
      <c r="U5" s="40" t="s">
        <v>10</v>
      </c>
    </row>
    <row r="6" spans="1:21" x14ac:dyDescent="0.25">
      <c r="C6" s="1" t="s">
        <v>11</v>
      </c>
      <c r="D6">
        <v>5</v>
      </c>
      <c r="F6" s="65">
        <v>0.81435971913078398</v>
      </c>
      <c r="G6" s="65">
        <v>1.2054684188930196</v>
      </c>
      <c r="J6" s="1" t="s">
        <v>11</v>
      </c>
      <c r="K6">
        <v>5</v>
      </c>
      <c r="M6" s="65">
        <v>1.853834540278172</v>
      </c>
      <c r="N6" s="65">
        <v>2.7592955963018184</v>
      </c>
      <c r="Q6" s="1" t="s">
        <v>11</v>
      </c>
      <c r="R6">
        <v>5</v>
      </c>
      <c r="T6" s="65">
        <v>2.5009463674804171</v>
      </c>
      <c r="U6" s="65">
        <v>3.7431992949088553</v>
      </c>
    </row>
    <row r="7" spans="1:21" x14ac:dyDescent="0.25">
      <c r="C7" s="1" t="s">
        <v>12</v>
      </c>
      <c r="D7">
        <v>74</v>
      </c>
      <c r="F7" s="65">
        <v>2.5118009805058392</v>
      </c>
      <c r="G7" s="65">
        <v>7.2760295497897358</v>
      </c>
      <c r="J7" s="1" t="s">
        <v>12</v>
      </c>
      <c r="K7">
        <v>74</v>
      </c>
      <c r="M7" s="65">
        <v>5.8531377900786756</v>
      </c>
      <c r="N7" s="65">
        <v>17.995957736665783</v>
      </c>
      <c r="Q7" s="1" t="s">
        <v>12</v>
      </c>
      <c r="R7">
        <v>74</v>
      </c>
      <c r="T7" s="65">
        <v>8.0858471171904913</v>
      </c>
      <c r="U7" s="65">
        <v>26.444986295129496</v>
      </c>
    </row>
    <row r="8" spans="1:21" x14ac:dyDescent="0.25">
      <c r="C8" s="1" t="s">
        <v>13</v>
      </c>
      <c r="D8">
        <v>94</v>
      </c>
      <c r="F8" s="65">
        <v>2.4630056580735573</v>
      </c>
      <c r="G8" s="65">
        <v>6.4607070290146345</v>
      </c>
      <c r="J8" s="1" t="s">
        <v>13</v>
      </c>
      <c r="K8">
        <v>94</v>
      </c>
      <c r="M8" s="65">
        <v>5.7356775862734741</v>
      </c>
      <c r="N8" s="65">
        <v>15.826103569046914</v>
      </c>
      <c r="Q8" s="1" t="s">
        <v>13</v>
      </c>
      <c r="R8">
        <v>94</v>
      </c>
      <c r="T8" s="65">
        <v>7.9182846201359967</v>
      </c>
      <c r="U8" s="65">
        <v>23.022567971424031</v>
      </c>
    </row>
    <row r="9" spans="1:21" x14ac:dyDescent="0.25">
      <c r="C9" s="1" t="s">
        <v>14</v>
      </c>
      <c r="D9">
        <v>893</v>
      </c>
      <c r="F9" s="65">
        <v>2.0133732288944768</v>
      </c>
      <c r="G9" s="65">
        <v>6.7360077910682614</v>
      </c>
      <c r="J9" s="1" t="s">
        <v>14</v>
      </c>
      <c r="K9">
        <v>893</v>
      </c>
      <c r="M9" s="65">
        <v>4.6601979055387908</v>
      </c>
      <c r="N9" s="65">
        <v>16.554665660627368</v>
      </c>
      <c r="Q9" s="1" t="s">
        <v>14</v>
      </c>
      <c r="R9">
        <v>893</v>
      </c>
      <c r="T9" s="65">
        <v>6.3937981368357333</v>
      </c>
      <c r="U9" s="65">
        <v>24.165229152122201</v>
      </c>
    </row>
    <row r="10" spans="1:21" x14ac:dyDescent="0.25">
      <c r="C10" s="1" t="s">
        <v>15</v>
      </c>
      <c r="D10">
        <v>75</v>
      </c>
      <c r="F10" s="65">
        <v>2.0610516397844791</v>
      </c>
      <c r="G10" s="65">
        <v>5.6347950413023176</v>
      </c>
      <c r="J10" s="1" t="s">
        <v>15</v>
      </c>
      <c r="K10">
        <v>75</v>
      </c>
      <c r="M10" s="65">
        <v>4.773649976803787</v>
      </c>
      <c r="N10" s="65">
        <v>13.665818998980505</v>
      </c>
      <c r="Q10" s="1" t="s">
        <v>15</v>
      </c>
      <c r="R10">
        <v>75</v>
      </c>
      <c r="T10" s="65">
        <v>6.5537811358960703</v>
      </c>
      <c r="U10" s="65">
        <v>19.673771935325473</v>
      </c>
    </row>
    <row r="11" spans="1:21" x14ac:dyDescent="0.25">
      <c r="C11" s="1" t="s">
        <v>16</v>
      </c>
      <c r="D11">
        <v>53</v>
      </c>
      <c r="F11" s="65">
        <v>1.6985222946414109</v>
      </c>
      <c r="G11" s="65">
        <v>4.2981918963163173</v>
      </c>
      <c r="J11" s="1" t="s">
        <v>16</v>
      </c>
      <c r="K11">
        <v>53</v>
      </c>
      <c r="M11" s="65">
        <v>3.9145410976389732</v>
      </c>
      <c r="N11" s="65">
        <v>10.252023930647029</v>
      </c>
      <c r="Q11" s="1" t="s">
        <v>16</v>
      </c>
      <c r="R11">
        <v>53</v>
      </c>
      <c r="T11" s="65">
        <v>5.3472842659306119</v>
      </c>
      <c r="U11" s="65">
        <v>14.506148844561205</v>
      </c>
    </row>
    <row r="12" spans="1:21" x14ac:dyDescent="0.25">
      <c r="C12" s="1" t="s">
        <v>43</v>
      </c>
      <c r="F12">
        <f>SUM(F6:F11)</f>
        <v>11.562113521030547</v>
      </c>
      <c r="G12">
        <f>SUM(G6:G11)</f>
        <v>31.611199726384289</v>
      </c>
      <c r="M12">
        <f>SUM(M6:M11)</f>
        <v>26.791038896611873</v>
      </c>
      <c r="N12">
        <f>SUM(N6:N11)</f>
        <v>77.053865492269409</v>
      </c>
      <c r="T12">
        <f>SUM(T6:T11)</f>
        <v>36.799941643469325</v>
      </c>
      <c r="U12">
        <f>SUM(U6:U11)</f>
        <v>111.55590349347128</v>
      </c>
    </row>
    <row r="15" spans="1:21" x14ac:dyDescent="0.25">
      <c r="C15" s="1" t="s">
        <v>77</v>
      </c>
      <c r="D15" s="1"/>
      <c r="E15" s="1"/>
      <c r="F15" s="1"/>
      <c r="G15" s="1"/>
      <c r="H15" s="1"/>
      <c r="I15" s="1"/>
    </row>
    <row r="17" spans="2:21" x14ac:dyDescent="0.25">
      <c r="C17" s="1"/>
      <c r="D17" s="1"/>
      <c r="F17" s="69" t="s">
        <v>74</v>
      </c>
      <c r="G17" s="69"/>
      <c r="L17" s="69" t="s">
        <v>75</v>
      </c>
      <c r="M17" s="69"/>
      <c r="N17" s="69"/>
      <c r="S17" s="69" t="s">
        <v>76</v>
      </c>
      <c r="T17" s="69"/>
      <c r="U17" s="69"/>
    </row>
    <row r="18" spans="2:21" x14ac:dyDescent="0.25">
      <c r="F18" s="67" t="s">
        <v>78</v>
      </c>
      <c r="G18" s="67"/>
      <c r="M18" s="67" t="s">
        <v>78</v>
      </c>
      <c r="N18" s="67"/>
      <c r="T18" s="67" t="s">
        <v>78</v>
      </c>
      <c r="U18" s="67"/>
    </row>
    <row r="19" spans="2:21" x14ac:dyDescent="0.25">
      <c r="C19" s="40" t="s">
        <v>7</v>
      </c>
      <c r="D19" s="40" t="s">
        <v>8</v>
      </c>
      <c r="E19" s="41"/>
      <c r="F19" s="40" t="s">
        <v>9</v>
      </c>
      <c r="G19" s="40" t="s">
        <v>10</v>
      </c>
      <c r="J19" s="40" t="s">
        <v>7</v>
      </c>
      <c r="K19" s="40" t="s">
        <v>8</v>
      </c>
      <c r="L19" s="41"/>
      <c r="M19" s="40" t="s">
        <v>9</v>
      </c>
      <c r="N19" s="40" t="s">
        <v>10</v>
      </c>
      <c r="Q19" s="40" t="s">
        <v>7</v>
      </c>
      <c r="R19" s="40" t="s">
        <v>8</v>
      </c>
      <c r="S19" s="41"/>
      <c r="T19" s="40" t="s">
        <v>9</v>
      </c>
      <c r="U19" s="40" t="s">
        <v>10</v>
      </c>
    </row>
    <row r="20" spans="2:21" x14ac:dyDescent="0.25">
      <c r="C20" s="1" t="s">
        <v>19</v>
      </c>
      <c r="D20">
        <v>1</v>
      </c>
      <c r="F20" s="65">
        <v>2.2690304684474984</v>
      </c>
      <c r="G20" s="65">
        <v>2.2690304684474984</v>
      </c>
      <c r="J20" s="1" t="s">
        <v>19</v>
      </c>
      <c r="K20">
        <v>1</v>
      </c>
      <c r="M20" s="65">
        <v>5.2703490199873526</v>
      </c>
      <c r="N20" s="65">
        <v>5.2703490199873526</v>
      </c>
      <c r="Q20" s="1" t="s">
        <v>19</v>
      </c>
      <c r="R20">
        <v>1</v>
      </c>
      <c r="T20" s="65">
        <v>9.675466956170947</v>
      </c>
      <c r="U20" s="65">
        <v>9.675466956170947</v>
      </c>
    </row>
    <row r="21" spans="2:21" x14ac:dyDescent="0.25">
      <c r="C21" s="1" t="s">
        <v>11</v>
      </c>
      <c r="D21">
        <v>19</v>
      </c>
      <c r="F21" s="65">
        <v>2.854279028134576</v>
      </c>
      <c r="G21" s="65">
        <v>6.9174669826420949</v>
      </c>
      <c r="J21" s="1" t="s">
        <v>11</v>
      </c>
      <c r="K21">
        <v>19</v>
      </c>
      <c r="M21" s="65">
        <v>6.6819025626670054</v>
      </c>
      <c r="N21" s="65">
        <v>17.038926614006179</v>
      </c>
      <c r="Q21" s="1" t="s">
        <v>11</v>
      </c>
      <c r="R21">
        <v>19</v>
      </c>
      <c r="T21" s="65">
        <v>12.36548782685446</v>
      </c>
      <c r="U21" s="65">
        <v>33.239134975819674</v>
      </c>
    </row>
    <row r="22" spans="2:21" x14ac:dyDescent="0.25">
      <c r="C22" s="1" t="s">
        <v>12</v>
      </c>
      <c r="D22">
        <v>136</v>
      </c>
      <c r="F22" s="65">
        <v>3.0927409084162818</v>
      </c>
      <c r="G22" s="65">
        <v>8.5534465635905299</v>
      </c>
      <c r="J22" s="1" t="s">
        <v>12</v>
      </c>
      <c r="K22">
        <v>136</v>
      </c>
      <c r="M22" s="65">
        <v>7.2630174061107846</v>
      </c>
      <c r="N22" s="65">
        <v>21.471330117012123</v>
      </c>
      <c r="Q22" s="1" t="s">
        <v>12</v>
      </c>
      <c r="R22">
        <v>136</v>
      </c>
      <c r="T22" s="65">
        <v>13.484407758594108</v>
      </c>
      <c r="U22" s="65">
        <v>42.728085620973694</v>
      </c>
    </row>
    <row r="23" spans="2:21" x14ac:dyDescent="0.25">
      <c r="C23" s="1" t="s">
        <v>13</v>
      </c>
      <c r="D23">
        <v>201</v>
      </c>
      <c r="F23" s="65">
        <v>4.7450645454047828</v>
      </c>
      <c r="G23" s="65">
        <v>11.970467411838944</v>
      </c>
      <c r="J23" s="1" t="s">
        <v>13</v>
      </c>
      <c r="K23">
        <v>201</v>
      </c>
      <c r="M23" s="65">
        <v>11.38269024522204</v>
      </c>
      <c r="N23" s="65">
        <v>31.185650113503367</v>
      </c>
      <c r="Q23" s="1" t="s">
        <v>13</v>
      </c>
      <c r="R23">
        <v>201</v>
      </c>
      <c r="T23" s="65">
        <v>21.601057452219536</v>
      </c>
      <c r="U23" s="65">
        <v>64.554464333885974</v>
      </c>
    </row>
    <row r="24" spans="2:21" x14ac:dyDescent="0.25">
      <c r="C24" s="1" t="s">
        <v>14</v>
      </c>
      <c r="D24">
        <v>1709</v>
      </c>
      <c r="F24" s="65">
        <v>3.9972887751373918</v>
      </c>
      <c r="G24" s="65">
        <v>11.803170564271761</v>
      </c>
      <c r="J24" s="1" t="s">
        <v>14</v>
      </c>
      <c r="K24">
        <v>1709</v>
      </c>
      <c r="M24" s="65">
        <v>9.4983238039775841</v>
      </c>
      <c r="N24" s="65">
        <v>30.696096863543801</v>
      </c>
      <c r="Q24" s="1" t="s">
        <v>14</v>
      </c>
      <c r="R24">
        <v>1709</v>
      </c>
      <c r="T24" s="65">
        <v>17.849079436738297</v>
      </c>
      <c r="U24" s="65">
        <v>63.422673598987522</v>
      </c>
    </row>
    <row r="25" spans="2:21" x14ac:dyDescent="0.25">
      <c r="C25" s="1" t="s">
        <v>15</v>
      </c>
      <c r="D25">
        <v>200</v>
      </c>
      <c r="F25" s="65">
        <v>3.4234792273023502</v>
      </c>
      <c r="G25" s="65">
        <v>8.2777475326398058</v>
      </c>
      <c r="J25" s="1" t="s">
        <v>15</v>
      </c>
      <c r="K25">
        <v>200</v>
      </c>
      <c r="M25" s="65">
        <v>8.0746719968957752</v>
      </c>
      <c r="N25" s="65">
        <v>20.714219447710029</v>
      </c>
      <c r="Q25" s="1" t="s">
        <v>15</v>
      </c>
      <c r="R25">
        <v>200</v>
      </c>
      <c r="T25" s="65">
        <v>15.05821908209497</v>
      </c>
      <c r="U25" s="65">
        <v>41.085379206983831</v>
      </c>
    </row>
    <row r="26" spans="2:21" x14ac:dyDescent="0.25">
      <c r="C26" s="1" t="s">
        <v>16</v>
      </c>
      <c r="D26">
        <v>140</v>
      </c>
      <c r="F26" s="65">
        <v>3.3031661673851396</v>
      </c>
      <c r="G26" s="65">
        <v>8.0915847655863402</v>
      </c>
      <c r="J26" s="1" t="s">
        <v>16</v>
      </c>
      <c r="K26">
        <v>140</v>
      </c>
      <c r="M26" s="65">
        <v>7.7786559691252322</v>
      </c>
      <c r="N26" s="65">
        <v>20.205297978435826</v>
      </c>
      <c r="Q26" s="1" t="s">
        <v>16</v>
      </c>
      <c r="R26">
        <v>140</v>
      </c>
      <c r="T26" s="65">
        <v>14.482765726204898</v>
      </c>
      <c r="U26" s="65">
        <v>39.986156345153432</v>
      </c>
    </row>
    <row r="27" spans="2:21" x14ac:dyDescent="0.25">
      <c r="C27" s="1" t="s">
        <v>43</v>
      </c>
      <c r="F27">
        <f>SUM(F20:F26)</f>
        <v>23.685049120228022</v>
      </c>
      <c r="G27">
        <f>SUM(G20:G26)</f>
        <v>57.882914289016973</v>
      </c>
      <c r="M27">
        <f>SUM(M20:M26)</f>
        <v>55.949611003985773</v>
      </c>
      <c r="N27">
        <f>SUM(N20:N26)</f>
        <v>146.58187015419867</v>
      </c>
      <c r="T27">
        <f>SUM(T20:T26)</f>
        <v>104.51648423887721</v>
      </c>
      <c r="U27">
        <f>SUM(U20:U26)</f>
        <v>294.69136103797507</v>
      </c>
    </row>
    <row r="30" spans="2:21" x14ac:dyDescent="0.25">
      <c r="B30" s="70" t="s">
        <v>83</v>
      </c>
      <c r="C30" s="70"/>
      <c r="D30" s="70"/>
      <c r="E30" s="62"/>
      <c r="I30" s="62"/>
      <c r="J30" s="62"/>
      <c r="K30" s="62"/>
      <c r="L30" s="62"/>
      <c r="M30" s="62"/>
      <c r="N30" s="62"/>
      <c r="O30" s="62"/>
      <c r="P30" s="62"/>
    </row>
    <row r="31" spans="2:21" x14ac:dyDescent="0.25">
      <c r="C31" s="1" t="s">
        <v>72</v>
      </c>
      <c r="D31" s="1"/>
      <c r="F31" s="69" t="s">
        <v>74</v>
      </c>
      <c r="G31" s="69"/>
      <c r="L31" s="69" t="s">
        <v>75</v>
      </c>
      <c r="M31" s="69"/>
      <c r="N31" s="69"/>
      <c r="S31" s="69" t="s">
        <v>76</v>
      </c>
      <c r="T31" s="69"/>
      <c r="U31" s="69"/>
    </row>
    <row r="32" spans="2:21" x14ac:dyDescent="0.25">
      <c r="F32" s="67" t="s">
        <v>79</v>
      </c>
      <c r="G32" s="67"/>
      <c r="M32" s="67" t="s">
        <v>79</v>
      </c>
      <c r="N32" s="67"/>
      <c r="T32" s="67" t="s">
        <v>79</v>
      </c>
      <c r="U32" s="67"/>
    </row>
    <row r="33" spans="3:21" x14ac:dyDescent="0.25">
      <c r="C33" s="40" t="s">
        <v>7</v>
      </c>
      <c r="D33" s="40" t="s">
        <v>8</v>
      </c>
      <c r="E33" s="41"/>
      <c r="F33" s="40" t="s">
        <v>9</v>
      </c>
      <c r="G33" s="40" t="s">
        <v>10</v>
      </c>
      <c r="J33" s="40" t="s">
        <v>7</v>
      </c>
      <c r="K33" s="40" t="s">
        <v>8</v>
      </c>
      <c r="L33" s="41"/>
      <c r="M33" s="40" t="s">
        <v>9</v>
      </c>
      <c r="N33" s="40" t="s">
        <v>10</v>
      </c>
      <c r="Q33" s="40" t="s">
        <v>7</v>
      </c>
      <c r="R33" s="40" t="s">
        <v>8</v>
      </c>
      <c r="S33" s="41"/>
      <c r="T33" s="40" t="s">
        <v>9</v>
      </c>
      <c r="U33" s="40" t="s">
        <v>10</v>
      </c>
    </row>
    <row r="34" spans="3:21" x14ac:dyDescent="0.25">
      <c r="C34" s="1" t="s">
        <v>11</v>
      </c>
      <c r="D34">
        <v>5</v>
      </c>
      <c r="F34">
        <v>1.066811232061327</v>
      </c>
      <c r="G34">
        <v>1.5791636287498558</v>
      </c>
      <c r="J34" s="1" t="s">
        <v>11</v>
      </c>
      <c r="K34">
        <v>5</v>
      </c>
      <c r="M34">
        <v>2.4285232477644052</v>
      </c>
      <c r="N34">
        <v>3.6146772311553823</v>
      </c>
      <c r="Q34" s="1" t="s">
        <v>11</v>
      </c>
      <c r="R34">
        <v>5</v>
      </c>
      <c r="T34">
        <v>3.2762397413993467</v>
      </c>
      <c r="U34">
        <v>4.903591076330601</v>
      </c>
    </row>
    <row r="35" spans="3:21" x14ac:dyDescent="0.25">
      <c r="C35" s="1" t="s">
        <v>12</v>
      </c>
      <c r="D35">
        <v>74</v>
      </c>
      <c r="F35">
        <v>3.2904592844626497</v>
      </c>
      <c r="G35">
        <v>9.5315987102245536</v>
      </c>
      <c r="J35" s="1" t="s">
        <v>12</v>
      </c>
      <c r="K35">
        <v>74</v>
      </c>
      <c r="M35">
        <v>7.667610505003065</v>
      </c>
      <c r="N35">
        <v>23.574704635032177</v>
      </c>
      <c r="Q35" s="1" t="s">
        <v>12</v>
      </c>
      <c r="R35">
        <v>74</v>
      </c>
      <c r="T35">
        <v>10.592459723519545</v>
      </c>
      <c r="U35">
        <v>34.642932046619642</v>
      </c>
    </row>
    <row r="36" spans="3:21" x14ac:dyDescent="0.25">
      <c r="C36" s="1" t="s">
        <v>13</v>
      </c>
      <c r="D36">
        <v>94</v>
      </c>
      <c r="F36">
        <v>3.2265374120763601</v>
      </c>
      <c r="G36">
        <v>8.4635262080091707</v>
      </c>
      <c r="J36" s="1" t="s">
        <v>13</v>
      </c>
      <c r="K36">
        <v>94</v>
      </c>
      <c r="M36">
        <v>7.5137376380182515</v>
      </c>
      <c r="N36">
        <v>20.732195675451457</v>
      </c>
      <c r="Q36" s="1" t="s">
        <v>13</v>
      </c>
      <c r="R36">
        <v>94</v>
      </c>
      <c r="T36">
        <v>10.372952852378155</v>
      </c>
      <c r="U36">
        <v>30.159564042565481</v>
      </c>
    </row>
    <row r="37" spans="3:21" x14ac:dyDescent="0.25">
      <c r="C37" s="1" t="s">
        <v>14</v>
      </c>
      <c r="D37">
        <v>893</v>
      </c>
      <c r="F37">
        <v>2.6375189298517645</v>
      </c>
      <c r="G37">
        <v>8.8241702062994225</v>
      </c>
      <c r="J37" s="1" t="s">
        <v>14</v>
      </c>
      <c r="K37">
        <v>893</v>
      </c>
      <c r="M37">
        <v>6.1048592562558159</v>
      </c>
      <c r="N37">
        <v>21.686612015421854</v>
      </c>
      <c r="Q37" s="1" t="s">
        <v>14</v>
      </c>
      <c r="R37">
        <v>893</v>
      </c>
      <c r="T37">
        <v>8.3758755592548102</v>
      </c>
      <c r="U37">
        <v>31.656450189280086</v>
      </c>
    </row>
    <row r="38" spans="3:21" x14ac:dyDescent="0.25">
      <c r="C38" s="1" t="s">
        <v>15</v>
      </c>
      <c r="D38">
        <v>75</v>
      </c>
      <c r="F38">
        <v>2.6999776481176676</v>
      </c>
      <c r="G38">
        <v>7.3815815041060366</v>
      </c>
      <c r="J38" s="1" t="s">
        <v>15</v>
      </c>
      <c r="K38">
        <v>75</v>
      </c>
      <c r="M38">
        <v>6.2534814696129608</v>
      </c>
      <c r="N38">
        <v>17.902222888664461</v>
      </c>
      <c r="Q38" s="1" t="s">
        <v>15</v>
      </c>
      <c r="R38">
        <v>75</v>
      </c>
      <c r="T38">
        <v>8.585453288023853</v>
      </c>
      <c r="U38">
        <v>25.772641235276371</v>
      </c>
    </row>
    <row r="39" spans="3:21" x14ac:dyDescent="0.25">
      <c r="C39" s="1" t="s">
        <v>16</v>
      </c>
      <c r="D39">
        <v>53</v>
      </c>
      <c r="F39">
        <v>2.2250642059802486</v>
      </c>
      <c r="G39">
        <v>5.630631384174376</v>
      </c>
      <c r="J39" s="1" t="s">
        <v>16</v>
      </c>
      <c r="K39">
        <v>53</v>
      </c>
      <c r="M39">
        <v>5.1280488379070555</v>
      </c>
      <c r="N39">
        <v>13.430151349147609</v>
      </c>
      <c r="Q39" s="1" t="s">
        <v>16</v>
      </c>
      <c r="R39">
        <v>53</v>
      </c>
      <c r="T39">
        <v>7.004942388369102</v>
      </c>
      <c r="U39">
        <v>19.003054986375179</v>
      </c>
    </row>
    <row r="40" spans="3:21" x14ac:dyDescent="0.25">
      <c r="C40" s="1" t="s">
        <v>43</v>
      </c>
      <c r="F40">
        <f>SUM(F34:F39)</f>
        <v>15.146368712550018</v>
      </c>
      <c r="G40">
        <f>SUM(G34:G39)</f>
        <v>41.410671641563418</v>
      </c>
      <c r="M40">
        <f>SUM(M34:M39)</f>
        <v>35.096260954561551</v>
      </c>
      <c r="N40">
        <f>SUM(N34:N39)</f>
        <v>100.94056379487294</v>
      </c>
      <c r="T40">
        <f>SUM(T34:T39)</f>
        <v>48.207923552944806</v>
      </c>
      <c r="U40">
        <f>SUM(U34:U39)</f>
        <v>146.13823357644736</v>
      </c>
    </row>
    <row r="43" spans="3:21" x14ac:dyDescent="0.25">
      <c r="C43" s="1" t="s">
        <v>77</v>
      </c>
      <c r="D43" s="1"/>
      <c r="E43" s="1"/>
      <c r="F43" s="1"/>
      <c r="G43" s="1"/>
      <c r="H43" s="1"/>
      <c r="I43" s="1"/>
    </row>
    <row r="45" spans="3:21" x14ac:dyDescent="0.25">
      <c r="C45" s="1"/>
      <c r="D45" s="1"/>
      <c r="F45" s="69" t="s">
        <v>74</v>
      </c>
      <c r="G45" s="69"/>
      <c r="L45" s="69" t="s">
        <v>75</v>
      </c>
      <c r="M45" s="69"/>
      <c r="N45" s="69"/>
      <c r="S45" s="69" t="s">
        <v>76</v>
      </c>
      <c r="T45" s="69"/>
      <c r="U45" s="69"/>
    </row>
    <row r="46" spans="3:21" x14ac:dyDescent="0.25">
      <c r="F46" s="67" t="s">
        <v>79</v>
      </c>
      <c r="G46" s="67"/>
      <c r="M46" s="67" t="s">
        <v>79</v>
      </c>
      <c r="N46" s="67"/>
      <c r="T46" s="67" t="s">
        <v>79</v>
      </c>
      <c r="U46" s="67"/>
    </row>
    <row r="47" spans="3:21" x14ac:dyDescent="0.25">
      <c r="C47" s="40" t="s">
        <v>7</v>
      </c>
      <c r="D47" s="40" t="s">
        <v>8</v>
      </c>
      <c r="E47" s="41"/>
      <c r="F47" s="40" t="s">
        <v>9</v>
      </c>
      <c r="G47" s="40" t="s">
        <v>10</v>
      </c>
      <c r="J47" s="40" t="s">
        <v>7</v>
      </c>
      <c r="K47" s="40" t="s">
        <v>8</v>
      </c>
      <c r="L47" s="41"/>
      <c r="M47" s="40" t="s">
        <v>9</v>
      </c>
      <c r="N47" s="40" t="s">
        <v>10</v>
      </c>
      <c r="Q47" s="40" t="s">
        <v>7</v>
      </c>
      <c r="R47" s="40" t="s">
        <v>8</v>
      </c>
      <c r="S47" s="41"/>
      <c r="T47" s="40" t="s">
        <v>9</v>
      </c>
      <c r="U47" s="40" t="s">
        <v>10</v>
      </c>
    </row>
    <row r="48" spans="3:21" x14ac:dyDescent="0.25">
      <c r="C48" s="1" t="s">
        <v>19</v>
      </c>
      <c r="D48">
        <v>1</v>
      </c>
      <c r="F48">
        <v>2.9724299136662231</v>
      </c>
      <c r="G48">
        <v>2.9724299136662231</v>
      </c>
      <c r="J48" s="1" t="s">
        <v>19</v>
      </c>
      <c r="K48">
        <v>1</v>
      </c>
      <c r="M48">
        <v>6.9041572161834326</v>
      </c>
      <c r="N48">
        <v>6.9041572161834326</v>
      </c>
      <c r="Q48" s="1" t="s">
        <v>19</v>
      </c>
      <c r="R48">
        <v>1</v>
      </c>
      <c r="T48">
        <v>12.67486171258394</v>
      </c>
      <c r="U48">
        <v>12.67486171258394</v>
      </c>
    </row>
    <row r="49" spans="3:21" x14ac:dyDescent="0.25">
      <c r="C49" s="1" t="s">
        <v>11</v>
      </c>
      <c r="D49">
        <v>19</v>
      </c>
      <c r="F49">
        <v>3.7391055268562949</v>
      </c>
      <c r="G49">
        <v>9.061881747261145</v>
      </c>
      <c r="J49" s="1" t="s">
        <v>11</v>
      </c>
      <c r="K49">
        <v>19</v>
      </c>
      <c r="M49">
        <v>8.7532923570937768</v>
      </c>
      <c r="N49">
        <v>22.320993864348097</v>
      </c>
      <c r="Q49" s="1" t="s">
        <v>11</v>
      </c>
      <c r="R49">
        <v>19</v>
      </c>
      <c r="T49">
        <v>16.198789053179343</v>
      </c>
      <c r="U49">
        <v>43.543266818323772</v>
      </c>
    </row>
    <row r="50" spans="3:21" x14ac:dyDescent="0.25">
      <c r="C50" s="1" t="s">
        <v>12</v>
      </c>
      <c r="D50">
        <v>136</v>
      </c>
      <c r="F50">
        <v>4.0514905900253293</v>
      </c>
      <c r="G50">
        <v>11.205014998303595</v>
      </c>
      <c r="J50" s="1" t="s">
        <v>12</v>
      </c>
      <c r="K50">
        <v>136</v>
      </c>
      <c r="M50">
        <v>9.5145528020051291</v>
      </c>
      <c r="N50">
        <v>28.12744245328588</v>
      </c>
      <c r="Q50" s="1" t="s">
        <v>12</v>
      </c>
      <c r="R50">
        <v>136</v>
      </c>
      <c r="T50">
        <v>17.664574163758282</v>
      </c>
      <c r="U50">
        <v>55.973792163475544</v>
      </c>
    </row>
    <row r="51" spans="3:21" x14ac:dyDescent="0.25">
      <c r="C51" s="1" t="s">
        <v>13</v>
      </c>
      <c r="D51">
        <v>201</v>
      </c>
      <c r="F51">
        <v>6.2160345544802658</v>
      </c>
      <c r="G51">
        <v>15.681312309509018</v>
      </c>
      <c r="J51" s="1" t="s">
        <v>13</v>
      </c>
      <c r="K51">
        <v>201</v>
      </c>
      <c r="M51">
        <v>14.911324221240873</v>
      </c>
      <c r="N51">
        <v>40.853201648689414</v>
      </c>
      <c r="Q51" s="1" t="s">
        <v>13</v>
      </c>
      <c r="R51">
        <v>201</v>
      </c>
      <c r="T51">
        <v>28.297385262407591</v>
      </c>
      <c r="U51">
        <v>84.566348277390631</v>
      </c>
    </row>
    <row r="52" spans="3:21" x14ac:dyDescent="0.25">
      <c r="C52" s="1" t="s">
        <v>14</v>
      </c>
      <c r="D52">
        <v>1709</v>
      </c>
      <c r="F52">
        <v>5.2364482954299838</v>
      </c>
      <c r="G52">
        <v>15.462153439196008</v>
      </c>
      <c r="J52" s="1" t="s">
        <v>14</v>
      </c>
      <c r="K52">
        <v>1709</v>
      </c>
      <c r="M52">
        <v>12.442804183210635</v>
      </c>
      <c r="N52">
        <v>40.211886891242379</v>
      </c>
      <c r="Q52" s="1" t="s">
        <v>14</v>
      </c>
      <c r="R52">
        <v>1709</v>
      </c>
      <c r="T52">
        <v>23.382294062127169</v>
      </c>
      <c r="U52">
        <v>83.083702414673652</v>
      </c>
    </row>
    <row r="53" spans="3:21" x14ac:dyDescent="0.25">
      <c r="C53" s="1" t="s">
        <v>15</v>
      </c>
      <c r="D53">
        <v>200</v>
      </c>
      <c r="F53">
        <v>4.4847577877660791</v>
      </c>
      <c r="G53">
        <v>10.843849267758147</v>
      </c>
      <c r="J53" s="1" t="s">
        <v>15</v>
      </c>
      <c r="K53">
        <v>200</v>
      </c>
      <c r="M53">
        <v>10.577820315933465</v>
      </c>
      <c r="N53">
        <v>27.13562747650014</v>
      </c>
      <c r="Q53" s="1" t="s">
        <v>15</v>
      </c>
      <c r="R53">
        <v>200</v>
      </c>
      <c r="T53">
        <v>19.72626699754441</v>
      </c>
      <c r="U53">
        <v>53.821846761148819</v>
      </c>
    </row>
    <row r="54" spans="3:21" x14ac:dyDescent="0.25">
      <c r="C54" s="1" t="s">
        <v>16</v>
      </c>
      <c r="D54">
        <v>140</v>
      </c>
      <c r="F54">
        <v>4.3271476792745327</v>
      </c>
      <c r="G54">
        <v>10.599976042918106</v>
      </c>
      <c r="J54" s="1" t="s">
        <v>16</v>
      </c>
      <c r="K54">
        <v>140</v>
      </c>
      <c r="M54">
        <v>10.190039319554055</v>
      </c>
      <c r="N54">
        <v>26.468940351750934</v>
      </c>
      <c r="Q54" s="1" t="s">
        <v>16</v>
      </c>
      <c r="R54">
        <v>140</v>
      </c>
      <c r="T54">
        <v>18.972423101328417</v>
      </c>
      <c r="U54">
        <v>52.381864812151001</v>
      </c>
    </row>
    <row r="55" spans="3:21" x14ac:dyDescent="0.25">
      <c r="C55" s="1" t="s">
        <v>43</v>
      </c>
      <c r="F55">
        <f>SUM(F48:F54)</f>
        <v>31.027414347498706</v>
      </c>
      <c r="G55">
        <f>SUM(G48:G54)</f>
        <v>75.826617718612241</v>
      </c>
      <c r="M55">
        <f>SUM(M48:M54)</f>
        <v>73.293990415221373</v>
      </c>
      <c r="N55">
        <f>SUM(N48:N54)</f>
        <v>192.02224990200028</v>
      </c>
      <c r="T55">
        <f>SUM(T48:T54)</f>
        <v>136.91659435292917</v>
      </c>
      <c r="U55">
        <f>SUM(U48:U54)</f>
        <v>386.04568295974735</v>
      </c>
    </row>
  </sheetData>
  <mergeCells count="26">
    <mergeCell ref="S3:U3"/>
    <mergeCell ref="F46:G46"/>
    <mergeCell ref="M46:N46"/>
    <mergeCell ref="T46:U46"/>
    <mergeCell ref="F31:G31"/>
    <mergeCell ref="L31:N31"/>
    <mergeCell ref="S31:U31"/>
    <mergeCell ref="F32:G32"/>
    <mergeCell ref="M32:N32"/>
    <mergeCell ref="T32:U32"/>
    <mergeCell ref="B30:D30"/>
    <mergeCell ref="A2:E2"/>
    <mergeCell ref="F45:G45"/>
    <mergeCell ref="L45:N45"/>
    <mergeCell ref="S45:U45"/>
    <mergeCell ref="F4:G4"/>
    <mergeCell ref="M4:N4"/>
    <mergeCell ref="T4:U4"/>
    <mergeCell ref="L17:N17"/>
    <mergeCell ref="S17:U17"/>
    <mergeCell ref="F18:G18"/>
    <mergeCell ref="M18:N18"/>
    <mergeCell ref="T18:U18"/>
    <mergeCell ref="F17:G17"/>
    <mergeCell ref="F3:G3"/>
    <mergeCell ref="L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134"/>
  <sheetViews>
    <sheetView zoomScaleNormal="100" workbookViewId="0">
      <selection activeCell="C14" activeCellId="1" sqref="C1:D3 C14:D16"/>
    </sheetView>
  </sheetViews>
  <sheetFormatPr defaultRowHeight="15" x14ac:dyDescent="0.25"/>
  <cols>
    <col min="2" max="2" width="16.28515625" customWidth="1"/>
    <col min="3" max="3" width="15.140625" customWidth="1"/>
  </cols>
  <sheetData>
    <row r="1" spans="2:24" x14ac:dyDescent="0.25">
      <c r="B1" s="1"/>
      <c r="C1" s="1" t="s">
        <v>56</v>
      </c>
      <c r="D1" s="1"/>
    </row>
    <row r="2" spans="2:24" x14ac:dyDescent="0.25">
      <c r="B2" s="1"/>
      <c r="C2" s="1" t="s">
        <v>48</v>
      </c>
      <c r="D2" s="1" t="s">
        <v>49</v>
      </c>
    </row>
    <row r="3" spans="2:24" x14ac:dyDescent="0.25">
      <c r="C3" s="1" t="s">
        <v>50</v>
      </c>
      <c r="D3" s="1" t="s">
        <v>17</v>
      </c>
    </row>
    <row r="4" spans="2:24" x14ac:dyDescent="0.25">
      <c r="B4" s="1" t="s">
        <v>0</v>
      </c>
      <c r="D4" s="2" t="s">
        <v>17</v>
      </c>
      <c r="E4" s="3"/>
      <c r="F4" s="3"/>
      <c r="G4" s="72" t="s">
        <v>21</v>
      </c>
      <c r="H4" s="72"/>
      <c r="I4" s="72"/>
      <c r="J4" s="72"/>
      <c r="K4" s="72"/>
      <c r="N4" s="73" t="s">
        <v>22</v>
      </c>
      <c r="O4" s="73"/>
      <c r="P4" s="73"/>
      <c r="Q4" s="73"/>
      <c r="R4" s="73"/>
      <c r="T4" s="74" t="s">
        <v>23</v>
      </c>
      <c r="U4" s="74"/>
      <c r="V4" s="74"/>
      <c r="W4" s="74"/>
      <c r="X4" s="74"/>
    </row>
    <row r="5" spans="2:24" x14ac:dyDescent="0.25">
      <c r="B5" s="1" t="s">
        <v>1</v>
      </c>
      <c r="C5" s="4" t="s">
        <v>2</v>
      </c>
      <c r="D5" s="5" t="s">
        <v>3</v>
      </c>
      <c r="G5" s="6" t="s">
        <v>4</v>
      </c>
      <c r="H5" s="7" t="s">
        <v>5</v>
      </c>
      <c r="I5" s="7"/>
      <c r="J5" s="74" t="s">
        <v>6</v>
      </c>
      <c r="K5" s="74"/>
      <c r="L5" s="1"/>
      <c r="M5" s="1"/>
      <c r="N5" s="6" t="s">
        <v>4</v>
      </c>
      <c r="O5" s="7" t="s">
        <v>5</v>
      </c>
      <c r="P5" s="7"/>
      <c r="Q5" s="74" t="s">
        <v>6</v>
      </c>
      <c r="R5" s="74"/>
      <c r="T5" s="6" t="s">
        <v>4</v>
      </c>
      <c r="U5" s="7" t="s">
        <v>5</v>
      </c>
      <c r="V5" s="7"/>
      <c r="W5" s="8" t="s">
        <v>6</v>
      </c>
      <c r="X5" s="8"/>
    </row>
    <row r="6" spans="2:24" x14ac:dyDescent="0.25">
      <c r="D6" s="1" t="s">
        <v>7</v>
      </c>
      <c r="E6" s="1" t="s">
        <v>8</v>
      </c>
      <c r="G6" s="1" t="s">
        <v>9</v>
      </c>
      <c r="H6" s="1" t="s">
        <v>10</v>
      </c>
      <c r="I6" s="1"/>
      <c r="J6" s="1" t="s">
        <v>9</v>
      </c>
      <c r="K6" s="1" t="s">
        <v>10</v>
      </c>
      <c r="N6" s="1" t="s">
        <v>9</v>
      </c>
      <c r="O6" s="1" t="s">
        <v>10</v>
      </c>
      <c r="P6" s="1"/>
      <c r="Q6" s="1" t="s">
        <v>9</v>
      </c>
      <c r="R6" s="1" t="s">
        <v>10</v>
      </c>
      <c r="T6" s="1" t="s">
        <v>9</v>
      </c>
      <c r="U6" s="1" t="s">
        <v>10</v>
      </c>
      <c r="V6" s="1"/>
      <c r="W6" s="9" t="s">
        <v>9</v>
      </c>
      <c r="X6" s="1" t="s">
        <v>10</v>
      </c>
    </row>
    <row r="7" spans="2:24" x14ac:dyDescent="0.25">
      <c r="D7" s="1" t="s">
        <v>11</v>
      </c>
      <c r="E7">
        <v>5</v>
      </c>
      <c r="G7" s="11">
        <v>0.19166855888359999</v>
      </c>
      <c r="H7" s="11">
        <v>0.39942608695799997</v>
      </c>
      <c r="I7" s="11"/>
      <c r="J7" s="10">
        <v>2086.9359186023999</v>
      </c>
      <c r="K7" s="11">
        <v>1001.4368441677</v>
      </c>
      <c r="L7" s="11"/>
      <c r="M7" s="11"/>
      <c r="N7" s="11">
        <v>0.87942044664240004</v>
      </c>
      <c r="O7" s="11">
        <v>1.8326608695719999</v>
      </c>
      <c r="P7" s="11"/>
      <c r="Q7" s="10">
        <v>454.84500790049998</v>
      </c>
      <c r="R7" s="12">
        <v>218.261876293</v>
      </c>
      <c r="S7" s="11"/>
      <c r="T7" s="11">
        <v>1.465700744404</v>
      </c>
      <c r="U7" s="11">
        <v>3.05443478262</v>
      </c>
      <c r="V7" s="11"/>
      <c r="W7" s="10">
        <v>272.90700474030001</v>
      </c>
      <c r="X7" s="11">
        <v>130.95712577579999</v>
      </c>
    </row>
    <row r="8" spans="2:24" x14ac:dyDescent="0.25">
      <c r="D8" s="1" t="s">
        <v>12</v>
      </c>
      <c r="E8">
        <v>74</v>
      </c>
      <c r="G8" s="11">
        <v>0.17601981520302701</v>
      </c>
      <c r="H8" s="11">
        <v>0.51849999999999996</v>
      </c>
      <c r="I8" s="11"/>
      <c r="J8" s="10">
        <v>2272.4714233907998</v>
      </c>
      <c r="K8" s="10">
        <v>771.45612343300002</v>
      </c>
      <c r="L8" s="11"/>
      <c r="M8" s="11"/>
      <c r="N8" s="11">
        <v>0.807620328578595</v>
      </c>
      <c r="O8" s="11">
        <v>2.379</v>
      </c>
      <c r="P8" s="11"/>
      <c r="Q8" s="10">
        <v>495.28223330309999</v>
      </c>
      <c r="R8" s="10">
        <v>168.1378730559</v>
      </c>
      <c r="S8" s="11"/>
      <c r="T8" s="11">
        <v>1.3460338809643202</v>
      </c>
      <c r="U8" s="11">
        <v>3.9650000000000003</v>
      </c>
      <c r="V8" s="11"/>
      <c r="W8" s="10">
        <v>297.16933998190001</v>
      </c>
      <c r="X8" s="10">
        <v>100.88272383349999</v>
      </c>
    </row>
    <row r="9" spans="2:24" x14ac:dyDescent="0.25">
      <c r="D9" s="1" t="s">
        <v>13</v>
      </c>
      <c r="E9">
        <v>94</v>
      </c>
      <c r="G9" s="11">
        <v>9.3024780996638398E-2</v>
      </c>
      <c r="H9" s="11">
        <v>0.25875225225699999</v>
      </c>
      <c r="I9" s="11"/>
      <c r="J9" s="10">
        <v>4299.9294996084</v>
      </c>
      <c r="K9" s="10">
        <v>1545.8802639138</v>
      </c>
      <c r="L9" s="11"/>
      <c r="M9" s="11"/>
      <c r="N9" s="11">
        <v>0.42681958339633996</v>
      </c>
      <c r="O9" s="11">
        <v>1.187216216238</v>
      </c>
      <c r="P9" s="11"/>
      <c r="Q9" s="10">
        <v>937.16412170950002</v>
      </c>
      <c r="R9" s="10">
        <v>336.92262162219998</v>
      </c>
      <c r="S9" s="11"/>
      <c r="T9" s="11">
        <v>0.71136597232723398</v>
      </c>
      <c r="U9" s="11">
        <v>1.9786936937300001</v>
      </c>
      <c r="V9" s="11"/>
      <c r="W9" s="10">
        <v>562.29847302569999</v>
      </c>
      <c r="X9" s="10">
        <v>202.15357297329999</v>
      </c>
    </row>
    <row r="10" spans="2:24" x14ac:dyDescent="0.25">
      <c r="D10" s="1" t="s">
        <v>14</v>
      </c>
      <c r="E10">
        <v>893</v>
      </c>
      <c r="G10" s="11">
        <v>7.0407133409762596E-2</v>
      </c>
      <c r="H10" s="11">
        <v>0.194006060604</v>
      </c>
      <c r="I10" s="11"/>
      <c r="J10" s="10">
        <v>5681.2425194750003</v>
      </c>
      <c r="K10" s="10">
        <v>2061.7912592545999</v>
      </c>
      <c r="L10" s="11"/>
      <c r="M10" s="11"/>
      <c r="N10" s="11">
        <v>0.32304449446832201</v>
      </c>
      <c r="O10" s="11">
        <v>0.89014545453600002</v>
      </c>
      <c r="P10" s="11"/>
      <c r="Q10" s="10">
        <v>1238.2195234753001</v>
      </c>
      <c r="R10" s="10">
        <v>449.36476163240002</v>
      </c>
      <c r="S10" s="11"/>
      <c r="T10" s="11">
        <v>0.53840749078053796</v>
      </c>
      <c r="U10" s="11">
        <v>1.4835757575600002</v>
      </c>
      <c r="V10" s="11"/>
      <c r="W10" s="10">
        <v>742.93171408520004</v>
      </c>
      <c r="X10" s="10">
        <v>269.61885697949998</v>
      </c>
    </row>
    <row r="11" spans="2:24" x14ac:dyDescent="0.25">
      <c r="D11" s="1" t="s">
        <v>15</v>
      </c>
      <c r="E11">
        <v>75</v>
      </c>
      <c r="G11" s="11">
        <v>6.2820765858946706E-2</v>
      </c>
      <c r="H11" s="11">
        <v>0.22594545454699999</v>
      </c>
      <c r="I11" s="11"/>
      <c r="J11" s="10">
        <v>6367.3212915185004</v>
      </c>
      <c r="K11" s="10">
        <v>1770.3387784662</v>
      </c>
      <c r="L11" s="11"/>
      <c r="M11" s="11"/>
      <c r="N11" s="11">
        <v>0.28823645511752</v>
      </c>
      <c r="O11" s="11">
        <v>1.0366909090979999</v>
      </c>
      <c r="P11" s="11"/>
      <c r="Q11" s="10">
        <v>1387.7495122539999</v>
      </c>
      <c r="R11" s="10">
        <v>385.84306710160001</v>
      </c>
      <c r="S11" s="11"/>
      <c r="T11" s="11">
        <v>0.48039409186253296</v>
      </c>
      <c r="U11" s="11">
        <v>1.72781818183</v>
      </c>
      <c r="V11" s="11"/>
      <c r="W11" s="10">
        <v>832.64970735240001</v>
      </c>
      <c r="X11" s="10">
        <v>231.505840261</v>
      </c>
    </row>
    <row r="12" spans="2:24" x14ac:dyDescent="0.25">
      <c r="D12" s="1" t="s">
        <v>16</v>
      </c>
      <c r="E12">
        <v>53</v>
      </c>
      <c r="G12" s="11">
        <v>5.1836671009509401E-2</v>
      </c>
      <c r="H12" s="11">
        <v>0.17989959838899999</v>
      </c>
      <c r="I12" s="11"/>
      <c r="J12" s="10">
        <v>7716.5449132955</v>
      </c>
      <c r="K12" s="11">
        <v>2223.4624400045</v>
      </c>
      <c r="L12" s="11"/>
      <c r="M12" s="11"/>
      <c r="N12" s="11">
        <v>0.23783884345539599</v>
      </c>
      <c r="O12" s="11">
        <v>0.82542168672599991</v>
      </c>
      <c r="P12" s="11"/>
      <c r="Q12" s="10">
        <v>1681.8110708464999</v>
      </c>
      <c r="R12" s="12">
        <v>484.60078820609999</v>
      </c>
      <c r="S12" s="11"/>
      <c r="T12" s="11">
        <v>0.39639807242566105</v>
      </c>
      <c r="U12" s="11">
        <v>1.37570281121</v>
      </c>
      <c r="V12" s="11"/>
      <c r="W12" s="10">
        <v>1009.0866425079</v>
      </c>
      <c r="X12" s="11">
        <v>290.76047292369998</v>
      </c>
    </row>
    <row r="14" spans="2:24" x14ac:dyDescent="0.25">
      <c r="C14" s="1" t="s">
        <v>56</v>
      </c>
    </row>
    <row r="15" spans="2:24" x14ac:dyDescent="0.25">
      <c r="C15" s="1" t="s">
        <v>48</v>
      </c>
      <c r="D15" s="1" t="s">
        <v>49</v>
      </c>
    </row>
    <row r="16" spans="2:24" x14ac:dyDescent="0.25">
      <c r="C16" s="1" t="s">
        <v>50</v>
      </c>
      <c r="D16" s="1" t="s">
        <v>51</v>
      </c>
    </row>
    <row r="17" spans="2:24" x14ac:dyDescent="0.25">
      <c r="B17" s="1" t="s">
        <v>0</v>
      </c>
      <c r="D17" s="20" t="s">
        <v>20</v>
      </c>
      <c r="E17" s="3"/>
      <c r="F17" s="3"/>
      <c r="G17" s="72" t="s">
        <v>21</v>
      </c>
      <c r="H17" s="72"/>
      <c r="I17" s="72"/>
      <c r="J17" s="72"/>
      <c r="K17" s="72"/>
      <c r="N17" s="73" t="s">
        <v>22</v>
      </c>
      <c r="O17" s="73"/>
      <c r="P17" s="73"/>
      <c r="Q17" s="73"/>
      <c r="R17" s="73"/>
      <c r="T17" s="74" t="s">
        <v>23</v>
      </c>
      <c r="U17" s="74"/>
      <c r="V17" s="74"/>
      <c r="W17" s="74"/>
      <c r="X17" s="74"/>
    </row>
    <row r="18" spans="2:24" x14ac:dyDescent="0.25">
      <c r="B18" s="1" t="s">
        <v>1</v>
      </c>
      <c r="C18" s="1" t="s">
        <v>2</v>
      </c>
      <c r="D18" s="5" t="s">
        <v>3</v>
      </c>
      <c r="G18" s="6" t="s">
        <v>4</v>
      </c>
      <c r="H18" s="7" t="s">
        <v>5</v>
      </c>
      <c r="I18" s="7"/>
      <c r="J18" s="74" t="s">
        <v>6</v>
      </c>
      <c r="K18" s="74"/>
      <c r="N18" s="6" t="s">
        <v>4</v>
      </c>
      <c r="O18" s="7" t="s">
        <v>5</v>
      </c>
      <c r="P18" s="7"/>
      <c r="Q18" s="74" t="s">
        <v>6</v>
      </c>
      <c r="R18" s="74"/>
      <c r="T18" s="6" t="s">
        <v>4</v>
      </c>
      <c r="U18" s="7" t="s">
        <v>5</v>
      </c>
      <c r="V18" s="7"/>
      <c r="W18" s="16" t="s">
        <v>6</v>
      </c>
      <c r="X18" s="16"/>
    </row>
    <row r="19" spans="2:24" x14ac:dyDescent="0.25">
      <c r="D19" s="1" t="s">
        <v>7</v>
      </c>
      <c r="E19" s="1" t="s">
        <v>8</v>
      </c>
      <c r="G19" s="1" t="s">
        <v>9</v>
      </c>
      <c r="H19" s="1" t="s">
        <v>10</v>
      </c>
      <c r="I19" s="1"/>
      <c r="J19" s="1" t="s">
        <v>9</v>
      </c>
      <c r="K19" s="1" t="s">
        <v>10</v>
      </c>
      <c r="N19" s="1" t="s">
        <v>9</v>
      </c>
      <c r="O19" s="1" t="s">
        <v>10</v>
      </c>
      <c r="P19" s="1"/>
      <c r="Q19" s="1" t="s">
        <v>9</v>
      </c>
      <c r="R19" s="1" t="s">
        <v>10</v>
      </c>
      <c r="T19" s="1" t="s">
        <v>9</v>
      </c>
      <c r="U19" s="1" t="s">
        <v>10</v>
      </c>
      <c r="V19" s="1"/>
      <c r="W19" s="9" t="s">
        <v>9</v>
      </c>
      <c r="X19" s="1" t="s">
        <v>10</v>
      </c>
    </row>
    <row r="20" spans="2:24" x14ac:dyDescent="0.25">
      <c r="D20" s="1" t="s">
        <v>19</v>
      </c>
      <c r="E20">
        <v>1</v>
      </c>
      <c r="G20" s="11">
        <v>0.255</v>
      </c>
      <c r="H20" s="11">
        <v>0.255</v>
      </c>
      <c r="I20" s="11"/>
      <c r="J20" s="10">
        <v>1568.627</v>
      </c>
      <c r="K20" s="11">
        <v>1568.627</v>
      </c>
      <c r="L20" s="11"/>
      <c r="M20" s="11"/>
      <c r="N20" s="11">
        <v>1.17</v>
      </c>
      <c r="O20" s="11">
        <v>1.17</v>
      </c>
      <c r="P20" s="11"/>
      <c r="Q20" s="10">
        <v>341.88</v>
      </c>
      <c r="R20" s="12">
        <v>341.88</v>
      </c>
      <c r="S20" s="11"/>
      <c r="T20" s="11">
        <v>1.95</v>
      </c>
      <c r="U20" s="11">
        <v>1.95</v>
      </c>
      <c r="V20" s="11"/>
      <c r="W20" s="10">
        <v>205.12799999999999</v>
      </c>
      <c r="X20" s="11">
        <v>205.12799999999999</v>
      </c>
    </row>
    <row r="21" spans="2:24" x14ac:dyDescent="0.25">
      <c r="D21" s="1" t="s">
        <v>11</v>
      </c>
      <c r="E21">
        <v>19</v>
      </c>
      <c r="G21" s="11">
        <v>0.2601</v>
      </c>
      <c r="H21" s="11">
        <v>0.91949999999999998</v>
      </c>
      <c r="I21" s="11"/>
      <c r="J21" s="10">
        <v>1538.114</v>
      </c>
      <c r="K21" s="11">
        <v>435.005</v>
      </c>
      <c r="L21" s="11"/>
      <c r="M21" s="11"/>
      <c r="N21" s="11">
        <v>1.1932</v>
      </c>
      <c r="O21" s="11">
        <v>4.2189999999999994</v>
      </c>
      <c r="P21" s="11"/>
      <c r="Q21" s="10">
        <v>335.23</v>
      </c>
      <c r="R21" s="11">
        <v>94.808999999999997</v>
      </c>
      <c r="S21" s="11"/>
      <c r="T21" s="11">
        <v>1.9886999999999999</v>
      </c>
      <c r="U21" s="11">
        <v>7.0316999999999998</v>
      </c>
      <c r="V21" s="11"/>
      <c r="W21" s="10">
        <v>201.13800000000001</v>
      </c>
      <c r="X21" s="11">
        <v>56.884999999999998</v>
      </c>
    </row>
    <row r="22" spans="2:24" x14ac:dyDescent="0.25">
      <c r="D22" s="1" t="s">
        <v>12</v>
      </c>
      <c r="E22">
        <v>136</v>
      </c>
      <c r="G22" s="11">
        <v>0.13270000000000001</v>
      </c>
      <c r="H22" s="11">
        <v>0.33189999999999997</v>
      </c>
      <c r="I22" s="11"/>
      <c r="J22" s="10">
        <v>3014.8879999999999</v>
      </c>
      <c r="K22" s="10">
        <v>1205.335</v>
      </c>
      <c r="L22" s="11"/>
      <c r="M22" s="11"/>
      <c r="N22" s="11">
        <v>0.60870000000000002</v>
      </c>
      <c r="O22" s="11">
        <v>1.5226</v>
      </c>
      <c r="P22" s="11"/>
      <c r="Q22" s="10">
        <v>657.09100000000001</v>
      </c>
      <c r="R22" s="10">
        <v>262.70100000000002</v>
      </c>
      <c r="S22" s="11"/>
      <c r="T22" s="11">
        <v>1.0145999999999999</v>
      </c>
      <c r="U22" s="11">
        <v>2.5377000000000001</v>
      </c>
      <c r="V22" s="11"/>
      <c r="W22" s="10">
        <v>394.255</v>
      </c>
      <c r="X22" s="10">
        <v>157.62100000000001</v>
      </c>
    </row>
    <row r="23" spans="2:24" x14ac:dyDescent="0.25">
      <c r="D23" s="1" t="s">
        <v>13</v>
      </c>
      <c r="E23" s="15">
        <v>201</v>
      </c>
      <c r="G23" s="11">
        <v>9.7200000000000009E-2</v>
      </c>
      <c r="H23" s="11">
        <v>0.21359999999999998</v>
      </c>
      <c r="I23" s="11"/>
      <c r="J23" s="10">
        <v>4114.1610000000001</v>
      </c>
      <c r="K23" s="10">
        <v>1872.498</v>
      </c>
      <c r="L23" s="11"/>
      <c r="M23" s="11"/>
      <c r="N23" s="11">
        <v>0.4461</v>
      </c>
      <c r="O23" s="11">
        <v>0.98009999999999997</v>
      </c>
      <c r="P23" s="11"/>
      <c r="Q23" s="10">
        <v>896.67600000000004</v>
      </c>
      <c r="R23" s="10">
        <v>408.108</v>
      </c>
      <c r="S23" s="11"/>
      <c r="T23" s="11">
        <v>0.74350000000000005</v>
      </c>
      <c r="U23" s="11">
        <v>1.6335999999999999</v>
      </c>
      <c r="V23" s="11"/>
      <c r="W23" s="10">
        <v>538.00599999999997</v>
      </c>
      <c r="X23" s="10">
        <v>244.86500000000001</v>
      </c>
    </row>
    <row r="24" spans="2:24" x14ac:dyDescent="0.25">
      <c r="D24" s="1" t="s">
        <v>14</v>
      </c>
      <c r="E24" s="15">
        <v>1709</v>
      </c>
      <c r="G24" s="11">
        <v>6.2799999999999995E-2</v>
      </c>
      <c r="H24" s="11">
        <v>0.15870000000000001</v>
      </c>
      <c r="I24" s="11"/>
      <c r="J24" s="10">
        <v>6367.4369999999999</v>
      </c>
      <c r="K24" s="10">
        <v>2519.808</v>
      </c>
      <c r="L24" s="11"/>
      <c r="M24" s="11"/>
      <c r="N24" s="11">
        <v>0.28820000000000001</v>
      </c>
      <c r="O24" s="11">
        <v>0.72829999999999995</v>
      </c>
      <c r="P24" s="11"/>
      <c r="Q24" s="10">
        <v>1387.7750000000001</v>
      </c>
      <c r="R24" s="10">
        <v>549.18899999999996</v>
      </c>
      <c r="S24" s="11"/>
      <c r="T24" s="11">
        <v>0.48040000000000005</v>
      </c>
      <c r="U24" s="11">
        <v>1.2139</v>
      </c>
      <c r="V24" s="11"/>
      <c r="W24" s="10">
        <v>832.66499999999996</v>
      </c>
      <c r="X24" s="10">
        <v>329.51299999999998</v>
      </c>
    </row>
    <row r="25" spans="2:24" x14ac:dyDescent="0.25">
      <c r="D25" s="1" t="s">
        <v>15</v>
      </c>
      <c r="E25">
        <v>200</v>
      </c>
      <c r="G25" s="11">
        <v>5.2400000000000002E-2</v>
      </c>
      <c r="H25" s="11">
        <v>0.1305</v>
      </c>
      <c r="I25" s="11"/>
      <c r="J25" s="10">
        <v>7627.4369999999999</v>
      </c>
      <c r="K25" s="10">
        <v>3038.4169999999999</v>
      </c>
      <c r="L25" s="11"/>
      <c r="M25" s="11"/>
      <c r="N25" s="11">
        <v>0.24059999999999998</v>
      </c>
      <c r="O25" s="11">
        <v>0.59870000000000001</v>
      </c>
      <c r="P25" s="11"/>
      <c r="Q25" s="10">
        <v>1662.39</v>
      </c>
      <c r="R25" s="10">
        <v>662.21900000000005</v>
      </c>
      <c r="S25" s="11"/>
      <c r="T25" s="11">
        <v>0.40099999999999997</v>
      </c>
      <c r="U25" s="11">
        <v>0.99780000000000002</v>
      </c>
      <c r="V25" s="11"/>
      <c r="W25" s="10">
        <v>997.43399999999997</v>
      </c>
      <c r="X25" s="10">
        <v>397.33199999999999</v>
      </c>
    </row>
    <row r="26" spans="2:24" x14ac:dyDescent="0.25">
      <c r="D26" s="1" t="s">
        <v>16</v>
      </c>
      <c r="E26">
        <v>140</v>
      </c>
      <c r="G26" s="11">
        <v>5.4300000000000001E-2</v>
      </c>
      <c r="H26" s="11">
        <v>0.11840000000000001</v>
      </c>
      <c r="I26" s="11"/>
      <c r="J26" s="10">
        <v>7365.6859999999997</v>
      </c>
      <c r="K26" s="11">
        <v>3374.201</v>
      </c>
      <c r="L26" s="11"/>
      <c r="M26" s="11"/>
      <c r="N26" s="11">
        <v>0.24919999999999998</v>
      </c>
      <c r="O26" s="11">
        <v>0.54330000000000001</v>
      </c>
      <c r="P26" s="11"/>
      <c r="Q26" s="10">
        <v>1605.3420000000001</v>
      </c>
      <c r="R26" s="10">
        <v>735.40300000000002</v>
      </c>
      <c r="S26" s="11"/>
      <c r="T26" s="11">
        <v>0.4153</v>
      </c>
      <c r="U26" s="11">
        <v>0.90549999999999997</v>
      </c>
      <c r="V26" s="11"/>
      <c r="W26" s="10">
        <v>963.20500000000004</v>
      </c>
      <c r="X26" s="10">
        <v>441.24200000000002</v>
      </c>
    </row>
    <row r="27" spans="2:24" x14ac:dyDescent="0.25">
      <c r="B27" s="19"/>
      <c r="C27" s="19"/>
      <c r="D27" s="18"/>
      <c r="E27" s="19"/>
      <c r="F27" s="19"/>
      <c r="G27" s="24"/>
      <c r="H27" s="24"/>
      <c r="I27" s="24"/>
      <c r="J27" s="28"/>
      <c r="K27" s="28"/>
      <c r="L27" s="24"/>
      <c r="M27" s="24"/>
      <c r="N27" s="24"/>
      <c r="O27" s="24"/>
      <c r="P27" s="24"/>
      <c r="Q27" s="28"/>
      <c r="R27" s="28"/>
      <c r="S27" s="24"/>
      <c r="T27" s="24"/>
      <c r="U27" s="24"/>
      <c r="V27" s="24"/>
      <c r="W27" s="28"/>
      <c r="X27" s="28"/>
    </row>
    <row r="28" spans="2:24" x14ac:dyDescent="0.25">
      <c r="B28" s="19"/>
      <c r="C28" s="1" t="s">
        <v>56</v>
      </c>
      <c r="E28" s="19"/>
      <c r="F28" s="19"/>
      <c r="G28" s="24"/>
      <c r="H28" s="24"/>
      <c r="I28" s="24"/>
      <c r="J28" s="28"/>
      <c r="K28" s="28"/>
      <c r="L28" s="24"/>
      <c r="M28" s="24"/>
      <c r="N28" s="24"/>
      <c r="O28" s="24"/>
      <c r="P28" s="24"/>
      <c r="Q28" s="28"/>
      <c r="R28" s="28"/>
      <c r="S28" s="24"/>
      <c r="T28" s="24"/>
      <c r="U28" s="24"/>
      <c r="V28" s="24"/>
      <c r="W28" s="28"/>
      <c r="X28" s="28"/>
    </row>
    <row r="29" spans="2:24" x14ac:dyDescent="0.25">
      <c r="B29" s="19"/>
      <c r="C29" s="1" t="s">
        <v>48</v>
      </c>
      <c r="D29" s="1" t="s">
        <v>49</v>
      </c>
      <c r="E29" s="19"/>
      <c r="F29" s="19"/>
      <c r="G29" s="24"/>
      <c r="H29" s="24"/>
      <c r="I29" s="24"/>
      <c r="J29" s="28"/>
      <c r="K29" s="28"/>
      <c r="L29" s="24"/>
      <c r="M29" s="24"/>
      <c r="N29" s="24"/>
      <c r="O29" s="24"/>
      <c r="P29" s="24"/>
      <c r="Q29" s="28"/>
      <c r="R29" s="28"/>
      <c r="S29" s="24"/>
      <c r="T29" s="24"/>
      <c r="U29" s="24"/>
      <c r="V29" s="24"/>
      <c r="W29" s="28"/>
      <c r="X29" s="28"/>
    </row>
    <row r="30" spans="2:24" x14ac:dyDescent="0.25">
      <c r="B30" s="19"/>
      <c r="C30" s="1" t="s">
        <v>50</v>
      </c>
      <c r="D30" s="1" t="s">
        <v>53</v>
      </c>
      <c r="E30" s="19"/>
      <c r="F30" s="19"/>
      <c r="G30" s="24"/>
      <c r="H30" s="24"/>
      <c r="I30" s="24"/>
      <c r="J30" s="28"/>
      <c r="K30" s="28"/>
      <c r="L30" s="24"/>
      <c r="M30" s="24"/>
      <c r="N30" s="24"/>
      <c r="O30" s="24"/>
      <c r="P30" s="24"/>
      <c r="Q30" s="28"/>
      <c r="R30" s="28"/>
      <c r="S30" s="24"/>
      <c r="T30" s="24"/>
      <c r="U30" s="24"/>
      <c r="V30" s="24"/>
      <c r="W30" s="28"/>
      <c r="X30" s="28"/>
    </row>
    <row r="31" spans="2:24" x14ac:dyDescent="0.25">
      <c r="B31" s="19"/>
      <c r="C31" s="1" t="s">
        <v>52</v>
      </c>
      <c r="D31" s="1" t="s">
        <v>54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</row>
    <row r="32" spans="2:24" x14ac:dyDescent="0.25">
      <c r="B32" s="1" t="s">
        <v>0</v>
      </c>
      <c r="D32" s="2" t="s">
        <v>54</v>
      </c>
      <c r="E32" s="3"/>
      <c r="F32" s="3"/>
      <c r="G32" s="72" t="s">
        <v>21</v>
      </c>
      <c r="H32" s="72"/>
      <c r="I32" s="72"/>
      <c r="J32" s="72"/>
      <c r="K32" s="72"/>
      <c r="N32" s="73" t="s">
        <v>22</v>
      </c>
      <c r="O32" s="73"/>
      <c r="P32" s="73"/>
      <c r="Q32" s="73"/>
      <c r="R32" s="73"/>
      <c r="T32" s="74" t="s">
        <v>23</v>
      </c>
      <c r="U32" s="74"/>
      <c r="V32" s="74"/>
      <c r="W32" s="74"/>
      <c r="X32" s="74"/>
    </row>
    <row r="33" spans="2:24" x14ac:dyDescent="0.25">
      <c r="B33" s="1" t="s">
        <v>1</v>
      </c>
      <c r="C33" s="4" t="s">
        <v>2</v>
      </c>
      <c r="D33" s="5" t="s">
        <v>3</v>
      </c>
      <c r="G33" s="6" t="s">
        <v>4</v>
      </c>
      <c r="H33" s="7" t="s">
        <v>5</v>
      </c>
      <c r="I33" s="7"/>
      <c r="J33" s="74" t="s">
        <v>6</v>
      </c>
      <c r="K33" s="74"/>
      <c r="N33" s="6" t="s">
        <v>4</v>
      </c>
      <c r="O33" s="7" t="s">
        <v>5</v>
      </c>
      <c r="P33" s="7"/>
      <c r="Q33" s="74" t="s">
        <v>6</v>
      </c>
      <c r="R33" s="74"/>
      <c r="T33" s="6" t="s">
        <v>4</v>
      </c>
      <c r="U33" s="7" t="s">
        <v>5</v>
      </c>
      <c r="V33" s="7"/>
      <c r="W33" s="17" t="s">
        <v>6</v>
      </c>
      <c r="X33" s="17"/>
    </row>
    <row r="34" spans="2:24" x14ac:dyDescent="0.25">
      <c r="D34" s="1" t="s">
        <v>7</v>
      </c>
      <c r="E34" s="1" t="s">
        <v>8</v>
      </c>
      <c r="G34" s="1" t="s">
        <v>9</v>
      </c>
      <c r="H34" s="1" t="s">
        <v>10</v>
      </c>
      <c r="I34" s="1"/>
      <c r="J34" s="1" t="s">
        <v>9</v>
      </c>
      <c r="K34" s="1" t="s">
        <v>10</v>
      </c>
      <c r="N34" s="1" t="s">
        <v>9</v>
      </c>
      <c r="O34" s="1" t="s">
        <v>10</v>
      </c>
      <c r="P34" s="1"/>
      <c r="Q34" s="1" t="s">
        <v>9</v>
      </c>
      <c r="R34" s="1" t="s">
        <v>10</v>
      </c>
      <c r="T34" s="1" t="s">
        <v>9</v>
      </c>
      <c r="U34" s="1" t="s">
        <v>10</v>
      </c>
      <c r="V34" s="1"/>
      <c r="W34" s="9" t="s">
        <v>9</v>
      </c>
      <c r="X34" s="1" t="s">
        <v>10</v>
      </c>
    </row>
    <row r="35" spans="2:24" x14ac:dyDescent="0.25">
      <c r="D35" s="1" t="s">
        <v>19</v>
      </c>
      <c r="E35">
        <v>1</v>
      </c>
      <c r="G35" s="11">
        <v>0.85</v>
      </c>
      <c r="H35" s="11">
        <v>0.85</v>
      </c>
      <c r="I35" s="11"/>
      <c r="J35" s="10">
        <v>470.58800000000002</v>
      </c>
      <c r="K35" s="12">
        <v>470.58800000000002</v>
      </c>
      <c r="L35" s="11"/>
      <c r="M35" s="11"/>
      <c r="N35" s="11">
        <v>3.9</v>
      </c>
      <c r="O35" s="11">
        <v>3.9</v>
      </c>
      <c r="P35" s="11"/>
      <c r="Q35" s="10">
        <v>102.56399999999999</v>
      </c>
      <c r="R35" s="12">
        <v>102.56399999999999</v>
      </c>
      <c r="S35" s="11"/>
      <c r="T35" s="11">
        <v>6.5</v>
      </c>
      <c r="U35" s="11">
        <v>6.5</v>
      </c>
      <c r="V35" s="11"/>
      <c r="W35" s="10">
        <v>61.537999999999997</v>
      </c>
      <c r="X35" s="12">
        <v>61.537999999999997</v>
      </c>
    </row>
    <row r="36" spans="2:24" x14ac:dyDescent="0.25">
      <c r="D36" s="1" t="s">
        <v>11</v>
      </c>
      <c r="E36">
        <v>22</v>
      </c>
      <c r="G36" s="11">
        <v>0.43209999999999998</v>
      </c>
      <c r="H36" s="11">
        <v>0.90510000000000002</v>
      </c>
      <c r="I36" s="11"/>
      <c r="J36" s="10">
        <v>925.80700000000002</v>
      </c>
      <c r="K36" s="12">
        <v>441.93</v>
      </c>
      <c r="L36" s="11"/>
      <c r="M36" s="11"/>
      <c r="N36" s="11">
        <v>1.9823999999999999</v>
      </c>
      <c r="O36" s="11">
        <v>4.1528999999999998</v>
      </c>
      <c r="P36" s="11"/>
      <c r="Q36" s="10">
        <v>201.779</v>
      </c>
      <c r="R36" s="12">
        <v>96.317999999999998</v>
      </c>
      <c r="S36" s="11"/>
      <c r="T36" s="11">
        <v>3.3039999999999998</v>
      </c>
      <c r="U36" s="11">
        <v>6.9215</v>
      </c>
      <c r="V36" s="11"/>
      <c r="W36" s="10">
        <v>121.06699999999999</v>
      </c>
      <c r="X36" s="12">
        <v>57.790999999999997</v>
      </c>
    </row>
    <row r="37" spans="2:24" x14ac:dyDescent="0.25">
      <c r="D37" s="1" t="s">
        <v>12</v>
      </c>
      <c r="E37">
        <v>165</v>
      </c>
      <c r="G37" s="11">
        <v>0.38519999999999999</v>
      </c>
      <c r="H37" s="11">
        <v>0.79889999999999994</v>
      </c>
      <c r="I37" s="11"/>
      <c r="J37" s="10">
        <v>1038.42</v>
      </c>
      <c r="K37" s="10">
        <v>500.673</v>
      </c>
      <c r="L37" s="11"/>
      <c r="M37" s="11"/>
      <c r="N37" s="11">
        <v>1.7674000000000001</v>
      </c>
      <c r="O37" s="11">
        <v>3.6656999999999997</v>
      </c>
      <c r="P37" s="11"/>
      <c r="Q37" s="10">
        <v>226.322</v>
      </c>
      <c r="R37" s="10">
        <v>109.121</v>
      </c>
      <c r="S37" s="11"/>
      <c r="T37" s="11">
        <v>2.9457</v>
      </c>
      <c r="U37" s="11">
        <v>6.1093999999999999</v>
      </c>
      <c r="V37" s="11"/>
      <c r="W37" s="10">
        <v>135.79300000000001</v>
      </c>
      <c r="X37" s="10">
        <v>65.472999999999999</v>
      </c>
    </row>
    <row r="38" spans="2:24" x14ac:dyDescent="0.25">
      <c r="D38" s="1" t="s">
        <v>13</v>
      </c>
      <c r="E38">
        <v>217</v>
      </c>
      <c r="G38" s="11">
        <v>0.23120000000000002</v>
      </c>
      <c r="H38" s="11">
        <v>0.52900000000000003</v>
      </c>
      <c r="I38" s="11"/>
      <c r="J38" s="10">
        <v>1730.1369999999999</v>
      </c>
      <c r="K38" s="10">
        <v>756.125</v>
      </c>
      <c r="L38" s="11"/>
      <c r="M38" s="11"/>
      <c r="N38" s="11">
        <v>1.0608</v>
      </c>
      <c r="O38" s="11">
        <v>2.4272</v>
      </c>
      <c r="P38" s="11"/>
      <c r="Q38" s="10">
        <v>377.08100000000002</v>
      </c>
      <c r="R38" s="10">
        <v>164.79599999999999</v>
      </c>
      <c r="S38" s="11"/>
      <c r="T38" s="11">
        <v>1.768</v>
      </c>
      <c r="U38" s="11">
        <v>4.0453999999999999</v>
      </c>
      <c r="V38" s="11"/>
      <c r="W38" s="10">
        <v>226.249</v>
      </c>
      <c r="X38" s="10">
        <v>98.878</v>
      </c>
    </row>
    <row r="39" spans="2:24" x14ac:dyDescent="0.25">
      <c r="D39" s="1" t="s">
        <v>14</v>
      </c>
      <c r="E39" s="15">
        <v>1884</v>
      </c>
      <c r="G39" s="11">
        <v>0.16700000000000001</v>
      </c>
      <c r="H39" s="11">
        <v>0.36759999999999998</v>
      </c>
      <c r="I39" s="11"/>
      <c r="J39" s="10">
        <v>2395.8209999999999</v>
      </c>
      <c r="K39" s="10">
        <v>1088.2650000000001</v>
      </c>
      <c r="L39" s="11"/>
      <c r="M39" s="11"/>
      <c r="N39" s="11">
        <v>0.7659999999999999</v>
      </c>
      <c r="O39" s="11">
        <v>1.6864000000000001</v>
      </c>
      <c r="P39" s="11"/>
      <c r="Q39" s="10">
        <v>522.16600000000005</v>
      </c>
      <c r="R39" s="10">
        <v>237.18600000000001</v>
      </c>
      <c r="S39" s="11"/>
      <c r="T39" s="11">
        <v>1.2766999999999999</v>
      </c>
      <c r="U39" s="11">
        <v>2.8107000000000002</v>
      </c>
      <c r="V39" s="11"/>
      <c r="W39" s="10">
        <v>313.3</v>
      </c>
      <c r="X39" s="10">
        <v>142.31200000000001</v>
      </c>
    </row>
    <row r="40" spans="2:24" x14ac:dyDescent="0.25">
      <c r="D40" s="1" t="s">
        <v>15</v>
      </c>
      <c r="E40">
        <v>233</v>
      </c>
      <c r="G40" s="11">
        <v>0.16209999999999999</v>
      </c>
      <c r="H40" s="11">
        <v>0.36899999999999999</v>
      </c>
      <c r="I40" s="11"/>
      <c r="J40" s="10">
        <v>2467.288</v>
      </c>
      <c r="K40" s="10">
        <v>1083.924</v>
      </c>
      <c r="L40" s="11"/>
      <c r="M40" s="11"/>
      <c r="N40" s="11">
        <v>0.74390000000000001</v>
      </c>
      <c r="O40" s="11">
        <v>1.6932</v>
      </c>
      <c r="P40" s="11"/>
      <c r="Q40" s="10">
        <v>537.74199999999996</v>
      </c>
      <c r="R40" s="10">
        <v>236.24</v>
      </c>
      <c r="S40" s="11"/>
      <c r="T40" s="11">
        <v>1.2398</v>
      </c>
      <c r="U40" s="11">
        <v>2.8219999999999996</v>
      </c>
      <c r="V40" s="11"/>
      <c r="W40" s="10">
        <v>322.64499999999998</v>
      </c>
      <c r="X40" s="10">
        <v>141.744</v>
      </c>
    </row>
    <row r="41" spans="2:24" x14ac:dyDescent="0.25">
      <c r="D41" s="1" t="s">
        <v>16</v>
      </c>
      <c r="E41">
        <v>185</v>
      </c>
      <c r="G41" s="11">
        <v>0.14549999999999999</v>
      </c>
      <c r="H41" s="11">
        <v>0.32479999999999998</v>
      </c>
      <c r="I41" s="11"/>
      <c r="J41" s="10">
        <v>2749.098</v>
      </c>
      <c r="K41" s="10">
        <v>1231.6479999999999</v>
      </c>
      <c r="L41" s="11"/>
      <c r="M41" s="11"/>
      <c r="N41" s="11">
        <v>0.66759999999999997</v>
      </c>
      <c r="O41" s="11">
        <v>1.4901</v>
      </c>
      <c r="P41" s="11"/>
      <c r="Q41" s="10">
        <v>599.16200000000003</v>
      </c>
      <c r="R41" s="10">
        <v>268.43599999999998</v>
      </c>
      <c r="S41" s="11"/>
      <c r="T41" s="11">
        <v>1.1127</v>
      </c>
      <c r="U41" s="11">
        <v>2.4834999999999998</v>
      </c>
      <c r="V41" s="11"/>
      <c r="W41" s="10">
        <v>359.49700000000001</v>
      </c>
      <c r="X41" s="10">
        <v>161.06200000000001</v>
      </c>
    </row>
    <row r="42" spans="2:24" x14ac:dyDescent="0.25">
      <c r="D42" s="1"/>
      <c r="G42" s="11"/>
      <c r="H42" s="11"/>
      <c r="I42" s="11"/>
      <c r="J42" s="10"/>
      <c r="K42" s="10"/>
      <c r="L42" s="11"/>
      <c r="M42" s="11"/>
      <c r="N42" s="11"/>
      <c r="O42" s="11"/>
      <c r="P42" s="11"/>
      <c r="Q42" s="10"/>
      <c r="R42" s="10"/>
      <c r="S42" s="11"/>
      <c r="T42" s="11"/>
      <c r="U42" s="11"/>
      <c r="V42" s="11"/>
      <c r="W42" s="10"/>
      <c r="X42" s="10"/>
    </row>
    <row r="43" spans="2:24" x14ac:dyDescent="0.25">
      <c r="C43" s="1" t="s">
        <v>56</v>
      </c>
      <c r="G43" s="11"/>
      <c r="H43" s="11"/>
      <c r="I43" s="11"/>
      <c r="J43" s="10"/>
      <c r="K43" s="10"/>
      <c r="L43" s="11"/>
      <c r="M43" s="11"/>
      <c r="N43" s="11"/>
      <c r="O43" s="11"/>
      <c r="P43" s="11"/>
      <c r="Q43" s="10"/>
      <c r="R43" s="10"/>
      <c r="S43" s="11"/>
      <c r="T43" s="11"/>
      <c r="U43" s="11"/>
      <c r="V43" s="11"/>
      <c r="W43" s="10"/>
      <c r="X43" s="10"/>
    </row>
    <row r="44" spans="2:24" x14ac:dyDescent="0.25">
      <c r="B44" s="19"/>
      <c r="C44" s="1" t="s">
        <v>48</v>
      </c>
      <c r="D44" s="1" t="s">
        <v>49</v>
      </c>
      <c r="E44" s="19"/>
      <c r="F44" s="19"/>
      <c r="G44" s="24"/>
      <c r="H44" s="24"/>
      <c r="I44" s="24"/>
      <c r="J44" s="28"/>
      <c r="K44" s="29"/>
      <c r="L44" s="24"/>
      <c r="M44" s="24"/>
      <c r="N44" s="24"/>
      <c r="O44" s="24"/>
      <c r="P44" s="24"/>
      <c r="Q44" s="28"/>
      <c r="R44" s="29"/>
      <c r="S44" s="24"/>
      <c r="T44" s="24"/>
      <c r="U44" s="24"/>
      <c r="V44" s="24"/>
      <c r="W44" s="28"/>
      <c r="X44" s="29"/>
    </row>
    <row r="45" spans="2:24" x14ac:dyDescent="0.25">
      <c r="B45" s="19"/>
      <c r="C45" s="1" t="s">
        <v>50</v>
      </c>
      <c r="D45" s="1" t="s">
        <v>53</v>
      </c>
      <c r="E45" s="19"/>
      <c r="F45" s="19"/>
      <c r="G45" s="24"/>
      <c r="H45" s="24"/>
      <c r="I45" s="24"/>
      <c r="J45" s="28"/>
      <c r="K45" s="29"/>
      <c r="L45" s="24"/>
      <c r="M45" s="24"/>
      <c r="N45" s="24"/>
      <c r="O45" s="24"/>
      <c r="P45" s="24"/>
      <c r="Q45" s="28"/>
      <c r="R45" s="29"/>
      <c r="S45" s="24"/>
      <c r="T45" s="24"/>
      <c r="U45" s="24"/>
      <c r="V45" s="24"/>
      <c r="W45" s="28"/>
      <c r="X45" s="29"/>
    </row>
    <row r="46" spans="2:24" x14ac:dyDescent="0.25">
      <c r="C46" s="1" t="s">
        <v>52</v>
      </c>
      <c r="D46" s="1" t="s">
        <v>55</v>
      </c>
    </row>
    <row r="47" spans="2:24" x14ac:dyDescent="0.25">
      <c r="B47" s="1" t="s">
        <v>0</v>
      </c>
      <c r="D47" s="2" t="s">
        <v>55</v>
      </c>
      <c r="E47" s="3"/>
      <c r="F47" s="3"/>
      <c r="G47" s="72" t="s">
        <v>21</v>
      </c>
      <c r="H47" s="72"/>
      <c r="I47" s="72"/>
      <c r="J47" s="72"/>
      <c r="K47" s="72"/>
      <c r="N47" s="73" t="s">
        <v>22</v>
      </c>
      <c r="O47" s="73"/>
      <c r="P47" s="73"/>
      <c r="Q47" s="73"/>
      <c r="R47" s="73"/>
      <c r="T47" s="74" t="s">
        <v>23</v>
      </c>
      <c r="U47" s="74"/>
      <c r="V47" s="74"/>
      <c r="W47" s="74"/>
      <c r="X47" s="74"/>
    </row>
    <row r="48" spans="2:24" x14ac:dyDescent="0.25">
      <c r="B48" s="1" t="s">
        <v>1</v>
      </c>
      <c r="C48" s="4" t="s">
        <v>2</v>
      </c>
      <c r="D48" s="5" t="s">
        <v>3</v>
      </c>
      <c r="G48" s="6" t="s">
        <v>4</v>
      </c>
      <c r="H48" s="7" t="s">
        <v>5</v>
      </c>
      <c r="I48" s="7"/>
      <c r="J48" s="74" t="s">
        <v>6</v>
      </c>
      <c r="K48" s="74"/>
      <c r="N48" s="6" t="s">
        <v>4</v>
      </c>
      <c r="O48" s="7" t="s">
        <v>5</v>
      </c>
      <c r="P48" s="7"/>
      <c r="Q48" s="74" t="s">
        <v>6</v>
      </c>
      <c r="R48" s="74"/>
      <c r="T48" s="6" t="s">
        <v>4</v>
      </c>
      <c r="U48" s="7" t="s">
        <v>5</v>
      </c>
      <c r="V48" s="7"/>
      <c r="W48" s="16" t="s">
        <v>6</v>
      </c>
      <c r="X48" s="16"/>
    </row>
    <row r="49" spans="4:24" x14ac:dyDescent="0.25">
      <c r="D49" s="1" t="s">
        <v>7</v>
      </c>
      <c r="E49" s="1" t="s">
        <v>8</v>
      </c>
      <c r="G49" s="1" t="s">
        <v>9</v>
      </c>
      <c r="H49" s="1" t="s">
        <v>10</v>
      </c>
      <c r="I49" s="1"/>
      <c r="J49" s="1" t="s">
        <v>9</v>
      </c>
      <c r="K49" s="1" t="s">
        <v>10</v>
      </c>
      <c r="N49" s="1" t="s">
        <v>9</v>
      </c>
      <c r="O49" s="1" t="s">
        <v>10</v>
      </c>
      <c r="P49" s="1"/>
      <c r="Q49" s="1" t="s">
        <v>9</v>
      </c>
      <c r="R49" s="1" t="s">
        <v>10</v>
      </c>
      <c r="T49" s="1" t="s">
        <v>9</v>
      </c>
      <c r="U49" s="1" t="s">
        <v>10</v>
      </c>
      <c r="V49" s="1"/>
      <c r="W49" s="9" t="s">
        <v>9</v>
      </c>
      <c r="X49" s="1" t="s">
        <v>10</v>
      </c>
    </row>
    <row r="50" spans="4:24" x14ac:dyDescent="0.25">
      <c r="D50" s="1" t="s">
        <v>19</v>
      </c>
      <c r="E50">
        <v>1</v>
      </c>
      <c r="G50" s="11">
        <v>0.29020000000000001</v>
      </c>
      <c r="H50" s="11">
        <v>0.29020000000000001</v>
      </c>
      <c r="I50" s="11"/>
      <c r="J50" s="10">
        <v>1378.1379999999999</v>
      </c>
      <c r="K50" s="12">
        <v>1378.1379999999999</v>
      </c>
      <c r="L50" s="11"/>
      <c r="M50" s="11"/>
      <c r="N50" s="11">
        <v>1.3316999999999999</v>
      </c>
      <c r="O50" s="11">
        <v>1.3316999999999999</v>
      </c>
      <c r="P50" s="11"/>
      <c r="Q50" s="10">
        <v>300.363</v>
      </c>
      <c r="R50" s="12">
        <v>300.363</v>
      </c>
      <c r="S50" s="11"/>
      <c r="T50" s="11">
        <v>2.2195</v>
      </c>
      <c r="U50" s="11">
        <v>2.2195</v>
      </c>
      <c r="V50" s="11"/>
      <c r="W50" s="10">
        <v>180.21799999999999</v>
      </c>
      <c r="X50" s="12">
        <v>180.21799999999999</v>
      </c>
    </row>
    <row r="51" spans="4:24" x14ac:dyDescent="0.25">
      <c r="D51" s="1" t="s">
        <v>11</v>
      </c>
      <c r="E51">
        <v>14</v>
      </c>
      <c r="G51" s="11">
        <v>0.38739999999999997</v>
      </c>
      <c r="H51" s="11">
        <v>0.77639999999999998</v>
      </c>
      <c r="I51" s="11"/>
      <c r="J51" s="10">
        <v>1032.5319999999999</v>
      </c>
      <c r="K51" s="12">
        <v>515.19200000000001</v>
      </c>
      <c r="L51" s="11"/>
      <c r="M51" s="11"/>
      <c r="N51" s="11">
        <v>1.7775000000000001</v>
      </c>
      <c r="O51" s="11">
        <v>3.5623</v>
      </c>
      <c r="P51" s="11"/>
      <c r="Q51" s="10">
        <v>225.03899999999999</v>
      </c>
      <c r="R51" s="12">
        <v>112.286</v>
      </c>
      <c r="S51" s="11"/>
      <c r="T51" s="11">
        <v>2.9624000000000001</v>
      </c>
      <c r="U51" s="11">
        <v>5.9371999999999998</v>
      </c>
      <c r="V51" s="11"/>
      <c r="W51" s="10">
        <v>135.023</v>
      </c>
      <c r="X51" s="12">
        <v>67.370999999999995</v>
      </c>
    </row>
    <row r="52" spans="4:24" x14ac:dyDescent="0.25">
      <c r="D52" s="1" t="s">
        <v>12</v>
      </c>
      <c r="E52">
        <v>104</v>
      </c>
      <c r="G52" s="11">
        <v>0.29409999999999997</v>
      </c>
      <c r="H52" s="11">
        <v>0.71929999999999994</v>
      </c>
      <c r="I52" s="11"/>
      <c r="J52" s="10">
        <v>1360.173</v>
      </c>
      <c r="K52" s="10">
        <v>556.13099999999997</v>
      </c>
      <c r="L52" s="11"/>
      <c r="M52" s="11"/>
      <c r="N52" s="11">
        <v>1.3492999999999999</v>
      </c>
      <c r="O52" s="11">
        <v>3.3001</v>
      </c>
      <c r="P52" s="11"/>
      <c r="Q52" s="10">
        <v>296.44799999999998</v>
      </c>
      <c r="R52" s="12">
        <v>121.208</v>
      </c>
      <c r="S52" s="11"/>
      <c r="T52" s="11">
        <v>2.2488000000000001</v>
      </c>
      <c r="U52" s="11">
        <v>5.5002000000000004</v>
      </c>
      <c r="V52" s="11"/>
      <c r="W52" s="10">
        <v>177.869</v>
      </c>
      <c r="X52" s="12">
        <v>72.724999999999994</v>
      </c>
    </row>
    <row r="53" spans="4:24" x14ac:dyDescent="0.25">
      <c r="D53" s="1" t="s">
        <v>13</v>
      </c>
      <c r="E53">
        <v>118</v>
      </c>
      <c r="G53" s="11">
        <v>0.1484</v>
      </c>
      <c r="H53" s="11">
        <v>0.27320000000000005</v>
      </c>
      <c r="I53" s="11"/>
      <c r="J53" s="10">
        <v>2696.1390000000001</v>
      </c>
      <c r="K53" s="10">
        <v>1464.1420000000001</v>
      </c>
      <c r="L53" s="11"/>
      <c r="M53" s="11"/>
      <c r="N53" s="11">
        <v>0.68069999999999997</v>
      </c>
      <c r="O53" s="11">
        <v>1.2535000000000001</v>
      </c>
      <c r="P53" s="11"/>
      <c r="Q53" s="10">
        <v>587.62</v>
      </c>
      <c r="R53" s="10">
        <v>319.108</v>
      </c>
      <c r="S53" s="11"/>
      <c r="T53" s="11">
        <v>1.1345000000000001</v>
      </c>
      <c r="U53" s="11">
        <v>2.0891999999999999</v>
      </c>
      <c r="V53" s="11"/>
      <c r="W53" s="10">
        <v>352.572</v>
      </c>
      <c r="X53" s="10">
        <v>191.465</v>
      </c>
    </row>
    <row r="54" spans="4:24" x14ac:dyDescent="0.25">
      <c r="D54" s="1" t="s">
        <v>14</v>
      </c>
      <c r="E54" s="15">
        <v>940</v>
      </c>
      <c r="G54" s="11">
        <v>0.12430000000000001</v>
      </c>
      <c r="H54" s="11">
        <v>0.2571</v>
      </c>
      <c r="I54" s="11"/>
      <c r="J54" s="10">
        <v>3216.7440000000001</v>
      </c>
      <c r="K54" s="10">
        <v>1544.433</v>
      </c>
      <c r="L54" s="11"/>
      <c r="M54" s="11"/>
      <c r="N54" s="11">
        <v>0.57050000000000001</v>
      </c>
      <c r="O54" s="11">
        <v>1.1796</v>
      </c>
      <c r="P54" s="11"/>
      <c r="Q54" s="10">
        <v>701.08500000000004</v>
      </c>
      <c r="R54" s="12">
        <v>336.60700000000003</v>
      </c>
      <c r="S54" s="11"/>
      <c r="T54" s="11">
        <v>0.95089999999999997</v>
      </c>
      <c r="U54" s="11">
        <v>1.9659</v>
      </c>
      <c r="V54" s="11"/>
      <c r="W54" s="10">
        <v>420.65100000000001</v>
      </c>
      <c r="X54" s="12">
        <v>201.964</v>
      </c>
    </row>
    <row r="55" spans="4:24" x14ac:dyDescent="0.25">
      <c r="D55" s="1" t="s">
        <v>15</v>
      </c>
      <c r="E55">
        <v>119</v>
      </c>
      <c r="G55" s="11">
        <v>0.12709999999999999</v>
      </c>
      <c r="H55" s="11">
        <v>0.27080000000000004</v>
      </c>
      <c r="I55" s="11"/>
      <c r="J55" s="10">
        <v>3146.8249999999998</v>
      </c>
      <c r="K55" s="10">
        <v>1477.242</v>
      </c>
      <c r="L55" s="11"/>
      <c r="M55" s="11"/>
      <c r="N55" s="11">
        <v>0.58319999999999994</v>
      </c>
      <c r="O55" s="11">
        <v>1.2423999999999999</v>
      </c>
      <c r="P55" s="11"/>
      <c r="Q55" s="10">
        <v>685.846</v>
      </c>
      <c r="R55" s="12">
        <v>321.96300000000002</v>
      </c>
      <c r="S55" s="11"/>
      <c r="T55" s="11">
        <v>0.97199999999999998</v>
      </c>
      <c r="U55" s="11">
        <v>2.0706000000000002</v>
      </c>
      <c r="V55" s="11"/>
      <c r="W55" s="10">
        <v>411.50799999999998</v>
      </c>
      <c r="X55" s="12">
        <v>193.178</v>
      </c>
    </row>
    <row r="56" spans="4:24" x14ac:dyDescent="0.25">
      <c r="D56" s="1" t="s">
        <v>16</v>
      </c>
      <c r="E56">
        <v>105</v>
      </c>
      <c r="G56" s="11">
        <v>0.1188</v>
      </c>
      <c r="H56" s="11">
        <v>0.23369999999999999</v>
      </c>
      <c r="I56" s="11"/>
      <c r="J56" s="10">
        <v>3366.3180000000002</v>
      </c>
      <c r="K56" s="10">
        <v>1711.424</v>
      </c>
      <c r="L56" s="11"/>
      <c r="M56" s="11"/>
      <c r="N56" s="11">
        <v>0.54520000000000002</v>
      </c>
      <c r="O56" s="11">
        <v>1.0724</v>
      </c>
      <c r="P56" s="11"/>
      <c r="Q56" s="11">
        <v>733.68499999999995</v>
      </c>
      <c r="R56" s="11">
        <v>373.00299999999999</v>
      </c>
      <c r="S56" s="11"/>
      <c r="T56" s="11">
        <v>0.90870000000000006</v>
      </c>
      <c r="U56" s="11">
        <v>1.7872999999999999</v>
      </c>
      <c r="V56" s="11"/>
      <c r="W56" s="10">
        <v>440.21100000000001</v>
      </c>
      <c r="X56" s="11">
        <v>223.80199999999999</v>
      </c>
    </row>
    <row r="73" spans="2:24" x14ac:dyDescent="0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</row>
    <row r="74" spans="2:24" x14ac:dyDescent="0.25">
      <c r="B74" s="18"/>
      <c r="C74" s="19"/>
      <c r="D74" s="18"/>
      <c r="E74" s="19"/>
      <c r="F74" s="19"/>
      <c r="G74" s="33"/>
      <c r="H74" s="33"/>
      <c r="I74" s="33"/>
      <c r="J74" s="33"/>
      <c r="K74" s="33"/>
      <c r="L74" s="19"/>
      <c r="M74" s="19"/>
      <c r="N74" s="33"/>
      <c r="O74" s="33"/>
      <c r="P74" s="33"/>
      <c r="Q74" s="33"/>
      <c r="R74" s="33"/>
      <c r="S74" s="19"/>
      <c r="T74" s="33"/>
      <c r="U74" s="33"/>
      <c r="V74" s="33"/>
      <c r="W74" s="33"/>
      <c r="X74" s="33"/>
    </row>
    <row r="75" spans="2:24" x14ac:dyDescent="0.25">
      <c r="B75" s="18"/>
      <c r="C75" s="18"/>
      <c r="D75" s="26"/>
      <c r="E75" s="19"/>
      <c r="F75" s="19"/>
      <c r="G75" s="54"/>
      <c r="H75" s="19"/>
      <c r="I75" s="19"/>
      <c r="J75" s="33"/>
      <c r="K75" s="33"/>
      <c r="L75" s="19"/>
      <c r="M75" s="19"/>
      <c r="N75" s="54"/>
      <c r="O75" s="19"/>
      <c r="P75" s="19"/>
      <c r="Q75" s="33"/>
      <c r="R75" s="33"/>
      <c r="S75" s="19"/>
      <c r="T75" s="54"/>
      <c r="U75" s="19"/>
      <c r="V75" s="19"/>
      <c r="W75" s="54"/>
      <c r="X75" s="54"/>
    </row>
    <row r="76" spans="2:24" x14ac:dyDescent="0.25">
      <c r="B76" s="19"/>
      <c r="C76" s="19"/>
      <c r="D76" s="18"/>
      <c r="E76" s="18"/>
      <c r="F76" s="19"/>
      <c r="G76" s="18"/>
      <c r="H76" s="18"/>
      <c r="I76" s="18"/>
      <c r="J76" s="18"/>
      <c r="K76" s="18"/>
      <c r="L76" s="19"/>
      <c r="M76" s="19"/>
      <c r="N76" s="18"/>
      <c r="O76" s="18"/>
      <c r="P76" s="18"/>
      <c r="Q76" s="18"/>
      <c r="R76" s="18"/>
      <c r="S76" s="19"/>
      <c r="T76" s="18"/>
      <c r="U76" s="18"/>
      <c r="V76" s="18"/>
      <c r="W76" s="26"/>
      <c r="X76" s="18"/>
    </row>
    <row r="77" spans="2:24" x14ac:dyDescent="0.25">
      <c r="B77" s="19"/>
      <c r="C77" s="19"/>
      <c r="D77" s="18"/>
      <c r="E77" s="19"/>
      <c r="F77" s="19"/>
      <c r="G77" s="24"/>
      <c r="H77" s="24"/>
      <c r="I77" s="24"/>
      <c r="J77" s="28"/>
      <c r="K77" s="29"/>
      <c r="L77" s="24"/>
      <c r="M77" s="24"/>
      <c r="N77" s="24"/>
      <c r="O77" s="24"/>
      <c r="P77" s="24"/>
      <c r="Q77" s="28"/>
      <c r="R77" s="29"/>
      <c r="S77" s="24"/>
      <c r="T77" s="24"/>
      <c r="U77" s="24"/>
      <c r="V77" s="24"/>
      <c r="W77" s="28"/>
      <c r="X77" s="24"/>
    </row>
    <row r="80" spans="2:24" x14ac:dyDescent="0.25">
      <c r="B80" s="18"/>
      <c r="C80" s="19"/>
      <c r="D80" s="18"/>
      <c r="E80" s="19"/>
      <c r="F80" s="19"/>
      <c r="G80" s="33"/>
      <c r="H80" s="33"/>
      <c r="I80" s="33"/>
      <c r="J80" s="33"/>
      <c r="K80" s="33"/>
      <c r="L80" s="19"/>
      <c r="M80" s="19"/>
      <c r="N80" s="33"/>
      <c r="O80" s="33"/>
      <c r="P80" s="33"/>
      <c r="Q80" s="33"/>
      <c r="R80" s="33"/>
      <c r="S80" s="19"/>
      <c r="T80" s="33"/>
      <c r="U80" s="33"/>
      <c r="V80" s="33"/>
      <c r="W80" s="33"/>
      <c r="X80" s="33"/>
    </row>
    <row r="81" spans="2:24" x14ac:dyDescent="0.25">
      <c r="B81" s="18"/>
      <c r="C81" s="25"/>
      <c r="D81" s="26"/>
      <c r="E81" s="19"/>
      <c r="F81" s="19"/>
      <c r="G81" s="54"/>
      <c r="H81" s="19"/>
      <c r="I81" s="19"/>
      <c r="J81" s="33"/>
      <c r="K81" s="33"/>
      <c r="L81" s="19"/>
      <c r="M81" s="19"/>
      <c r="N81" s="54"/>
      <c r="O81" s="19"/>
      <c r="P81" s="19"/>
      <c r="Q81" s="33"/>
      <c r="R81" s="33"/>
      <c r="S81" s="19"/>
      <c r="T81" s="54"/>
      <c r="U81" s="19"/>
      <c r="V81" s="19"/>
      <c r="W81" s="54"/>
      <c r="X81" s="54"/>
    </row>
    <row r="82" spans="2:24" x14ac:dyDescent="0.25">
      <c r="B82" s="19"/>
      <c r="C82" s="19"/>
      <c r="D82" s="18"/>
      <c r="E82" s="18"/>
      <c r="F82" s="19"/>
      <c r="G82" s="18"/>
      <c r="H82" s="18"/>
      <c r="I82" s="18"/>
      <c r="J82" s="18"/>
      <c r="K82" s="18"/>
      <c r="L82" s="19"/>
      <c r="M82" s="19"/>
      <c r="N82" s="18"/>
      <c r="O82" s="18"/>
      <c r="P82" s="18"/>
      <c r="Q82" s="18"/>
      <c r="R82" s="18"/>
      <c r="S82" s="19"/>
      <c r="T82" s="18"/>
      <c r="U82" s="18"/>
      <c r="V82" s="18"/>
      <c r="W82" s="26"/>
      <c r="X82" s="18"/>
    </row>
    <row r="83" spans="2:24" x14ac:dyDescent="0.25">
      <c r="B83" s="19"/>
      <c r="C83" s="19"/>
      <c r="D83" s="18"/>
      <c r="E83" s="19"/>
      <c r="F83" s="19"/>
      <c r="G83" s="24"/>
      <c r="H83" s="24"/>
      <c r="I83" s="24"/>
      <c r="J83" s="28"/>
      <c r="K83" s="24"/>
      <c r="L83" s="24"/>
      <c r="M83" s="24"/>
      <c r="N83" s="24"/>
      <c r="O83" s="24"/>
      <c r="P83" s="24"/>
      <c r="Q83" s="28"/>
      <c r="R83" s="29"/>
      <c r="S83" s="24"/>
      <c r="T83" s="24"/>
      <c r="U83" s="24"/>
      <c r="V83" s="24"/>
      <c r="W83" s="28"/>
      <c r="X83" s="24"/>
    </row>
    <row r="84" spans="2:24" x14ac:dyDescent="0.25">
      <c r="B84" s="19"/>
      <c r="C84" s="19"/>
      <c r="D84" s="18"/>
      <c r="E84" s="19"/>
      <c r="F84" s="19"/>
      <c r="G84" s="24"/>
      <c r="H84" s="24"/>
      <c r="I84" s="24"/>
      <c r="J84" s="28"/>
      <c r="K84" s="24"/>
      <c r="L84" s="24"/>
      <c r="M84" s="24"/>
      <c r="N84" s="24"/>
      <c r="O84" s="24"/>
      <c r="P84" s="24"/>
      <c r="Q84" s="28"/>
      <c r="R84" s="29"/>
      <c r="S84" s="24"/>
      <c r="T84" s="24"/>
      <c r="U84" s="24"/>
      <c r="V84" s="24"/>
      <c r="W84" s="28"/>
      <c r="X84" s="24"/>
    </row>
    <row r="85" spans="2:24" x14ac:dyDescent="0.25">
      <c r="B85" s="19"/>
      <c r="C85" s="19"/>
      <c r="D85" s="18"/>
      <c r="E85" s="19"/>
      <c r="F85" s="19"/>
      <c r="G85" s="24"/>
      <c r="H85" s="24"/>
      <c r="I85" s="24"/>
      <c r="J85" s="28"/>
      <c r="K85" s="28"/>
      <c r="L85" s="24"/>
      <c r="M85" s="24"/>
      <c r="N85" s="24"/>
      <c r="O85" s="24"/>
      <c r="P85" s="24"/>
      <c r="Q85" s="28"/>
      <c r="R85" s="28"/>
      <c r="S85" s="24"/>
      <c r="T85" s="24"/>
      <c r="U85" s="24"/>
      <c r="V85" s="24"/>
      <c r="W85" s="28"/>
      <c r="X85" s="28"/>
    </row>
    <row r="86" spans="2:24" x14ac:dyDescent="0.25">
      <c r="B86" s="19"/>
      <c r="C86" s="19"/>
      <c r="D86" s="18"/>
      <c r="E86" s="19"/>
      <c r="F86" s="19"/>
      <c r="G86" s="24"/>
      <c r="H86" s="24"/>
      <c r="I86" s="24"/>
      <c r="J86" s="28"/>
      <c r="K86" s="28"/>
      <c r="L86" s="24"/>
      <c r="M86" s="24"/>
      <c r="N86" s="24"/>
      <c r="O86" s="24"/>
      <c r="P86" s="24"/>
      <c r="Q86" s="28"/>
      <c r="R86" s="28"/>
      <c r="S86" s="24"/>
      <c r="T86" s="24"/>
      <c r="U86" s="24"/>
      <c r="V86" s="24"/>
      <c r="W86" s="28"/>
      <c r="X86" s="28"/>
    </row>
    <row r="87" spans="2:24" x14ac:dyDescent="0.25">
      <c r="B87" s="19"/>
      <c r="C87" s="19"/>
      <c r="D87" s="18"/>
      <c r="E87" s="30"/>
      <c r="F87" s="19"/>
      <c r="G87" s="24"/>
      <c r="H87" s="24"/>
      <c r="I87" s="24"/>
      <c r="J87" s="28"/>
      <c r="K87" s="28"/>
      <c r="L87" s="24"/>
      <c r="M87" s="24"/>
      <c r="N87" s="24"/>
      <c r="O87" s="24"/>
      <c r="P87" s="24"/>
      <c r="Q87" s="28"/>
      <c r="R87" s="28"/>
      <c r="S87" s="24"/>
      <c r="T87" s="24"/>
      <c r="U87" s="24"/>
      <c r="V87" s="24"/>
      <c r="W87" s="28"/>
      <c r="X87" s="28"/>
    </row>
    <row r="88" spans="2:24" x14ac:dyDescent="0.25">
      <c r="B88" s="19"/>
      <c r="C88" s="19"/>
      <c r="D88" s="18"/>
      <c r="E88" s="19"/>
      <c r="F88" s="19"/>
      <c r="G88" s="24"/>
      <c r="H88" s="24"/>
      <c r="I88" s="24"/>
      <c r="J88" s="28"/>
      <c r="K88" s="28"/>
      <c r="L88" s="24"/>
      <c r="M88" s="24"/>
      <c r="N88" s="24"/>
      <c r="O88" s="24"/>
      <c r="P88" s="24"/>
      <c r="Q88" s="28"/>
      <c r="R88" s="28"/>
      <c r="S88" s="24"/>
      <c r="T88" s="24"/>
      <c r="U88" s="24"/>
      <c r="V88" s="24"/>
      <c r="W88" s="28"/>
      <c r="X88" s="28"/>
    </row>
    <row r="89" spans="2:24" x14ac:dyDescent="0.25">
      <c r="B89" s="19"/>
      <c r="C89" s="19"/>
      <c r="D89" s="18"/>
      <c r="E89" s="19"/>
      <c r="F89" s="19"/>
      <c r="G89" s="24"/>
      <c r="H89" s="24"/>
      <c r="I89" s="24"/>
      <c r="J89" s="28"/>
      <c r="K89" s="28"/>
      <c r="L89" s="24"/>
      <c r="M89" s="24"/>
      <c r="N89" s="24"/>
      <c r="O89" s="24"/>
      <c r="P89" s="24"/>
      <c r="Q89" s="28"/>
      <c r="R89" s="28"/>
      <c r="S89" s="24"/>
      <c r="T89" s="24"/>
      <c r="U89" s="24"/>
      <c r="V89" s="24"/>
      <c r="W89" s="28"/>
      <c r="X89" s="28"/>
    </row>
    <row r="90" spans="2:24" x14ac:dyDescent="0.25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</row>
    <row r="91" spans="2:24" x14ac:dyDescent="0.25">
      <c r="B91" s="18"/>
      <c r="C91" s="19"/>
      <c r="D91" s="18"/>
      <c r="E91" s="19"/>
      <c r="F91" s="19"/>
      <c r="G91" s="33"/>
      <c r="H91" s="33"/>
      <c r="I91" s="33"/>
      <c r="J91" s="33"/>
      <c r="K91" s="33"/>
      <c r="L91" s="19"/>
      <c r="M91" s="19"/>
      <c r="N91" s="33"/>
      <c r="O91" s="33"/>
      <c r="P91" s="33"/>
      <c r="Q91" s="33"/>
      <c r="R91" s="33"/>
      <c r="S91" s="19"/>
      <c r="T91" s="33"/>
      <c r="U91" s="33"/>
      <c r="V91" s="33"/>
      <c r="W91" s="33"/>
      <c r="X91" s="33"/>
    </row>
    <row r="92" spans="2:24" x14ac:dyDescent="0.25">
      <c r="B92" s="18"/>
      <c r="C92" s="25"/>
      <c r="D92" s="26"/>
      <c r="E92" s="19"/>
      <c r="F92" s="19"/>
      <c r="G92" s="54"/>
      <c r="H92" s="19"/>
      <c r="I92" s="19"/>
      <c r="J92" s="33"/>
      <c r="K92" s="33"/>
      <c r="L92" s="19"/>
      <c r="M92" s="19"/>
      <c r="N92" s="54"/>
      <c r="O92" s="19"/>
      <c r="P92" s="19"/>
      <c r="Q92" s="33"/>
      <c r="R92" s="33"/>
      <c r="S92" s="19"/>
      <c r="T92" s="54"/>
      <c r="U92" s="19"/>
      <c r="V92" s="19"/>
      <c r="W92" s="54"/>
      <c r="X92" s="54"/>
    </row>
    <row r="93" spans="2:24" x14ac:dyDescent="0.25">
      <c r="B93" s="19"/>
      <c r="C93" s="19"/>
      <c r="D93" s="18"/>
      <c r="E93" s="18"/>
      <c r="F93" s="19"/>
      <c r="G93" s="18"/>
      <c r="H93" s="18"/>
      <c r="I93" s="18"/>
      <c r="J93" s="18"/>
      <c r="K93" s="18"/>
      <c r="L93" s="19"/>
      <c r="M93" s="19"/>
      <c r="N93" s="18"/>
      <c r="O93" s="18"/>
      <c r="P93" s="18"/>
      <c r="Q93" s="18"/>
      <c r="R93" s="18"/>
      <c r="S93" s="19"/>
      <c r="T93" s="18"/>
      <c r="U93" s="18"/>
      <c r="V93" s="18"/>
      <c r="W93" s="26"/>
      <c r="X93" s="18"/>
    </row>
    <row r="94" spans="2:24" x14ac:dyDescent="0.25">
      <c r="B94" s="19"/>
      <c r="C94" s="19"/>
      <c r="D94" s="18"/>
      <c r="E94" s="19"/>
      <c r="F94" s="19"/>
      <c r="G94" s="24"/>
      <c r="H94" s="24"/>
      <c r="I94" s="24"/>
      <c r="J94" s="28"/>
      <c r="K94" s="29"/>
      <c r="L94" s="24"/>
      <c r="M94" s="24"/>
      <c r="N94" s="24"/>
      <c r="O94" s="24"/>
      <c r="P94" s="24"/>
      <c r="Q94" s="28"/>
      <c r="R94" s="29"/>
      <c r="S94" s="24"/>
      <c r="T94" s="24"/>
      <c r="U94" s="24"/>
      <c r="V94" s="24"/>
      <c r="W94" s="28"/>
      <c r="X94" s="29"/>
    </row>
    <row r="95" spans="2:24" x14ac:dyDescent="0.25">
      <c r="B95" s="19"/>
      <c r="C95" s="19"/>
      <c r="D95" s="18"/>
      <c r="E95" s="19"/>
      <c r="F95" s="19"/>
      <c r="G95" s="24"/>
      <c r="H95" s="24"/>
      <c r="I95" s="24"/>
      <c r="J95" s="28"/>
      <c r="K95" s="29"/>
      <c r="L95" s="24"/>
      <c r="M95" s="24"/>
      <c r="N95" s="24"/>
      <c r="O95" s="24"/>
      <c r="P95" s="24"/>
      <c r="Q95" s="28"/>
      <c r="R95" s="29"/>
      <c r="S95" s="24"/>
      <c r="T95" s="24"/>
      <c r="U95" s="24"/>
      <c r="V95" s="24"/>
      <c r="W95" s="28"/>
      <c r="X95" s="29"/>
    </row>
    <row r="96" spans="2:24" x14ac:dyDescent="0.25">
      <c r="B96" s="19"/>
      <c r="C96" s="19"/>
      <c r="D96" s="18"/>
      <c r="E96" s="19"/>
      <c r="F96" s="19"/>
      <c r="G96" s="24"/>
      <c r="H96" s="24"/>
      <c r="I96" s="24"/>
      <c r="J96" s="28"/>
      <c r="K96" s="29"/>
      <c r="L96" s="24"/>
      <c r="M96" s="24"/>
      <c r="N96" s="24"/>
      <c r="O96" s="24"/>
      <c r="P96" s="24"/>
      <c r="Q96" s="28"/>
      <c r="R96" s="29"/>
      <c r="S96" s="24"/>
      <c r="T96" s="24"/>
      <c r="U96" s="24"/>
      <c r="V96" s="24"/>
      <c r="W96" s="28"/>
      <c r="X96" s="29"/>
    </row>
    <row r="97" spans="2:24" x14ac:dyDescent="0.25">
      <c r="B97" s="19"/>
      <c r="C97" s="19"/>
      <c r="D97" s="18"/>
      <c r="E97" s="19"/>
      <c r="F97" s="19"/>
      <c r="G97" s="24"/>
      <c r="H97" s="24"/>
      <c r="I97" s="24"/>
      <c r="J97" s="28"/>
      <c r="K97" s="28"/>
      <c r="L97" s="24"/>
      <c r="M97" s="24"/>
      <c r="N97" s="24"/>
      <c r="O97" s="24"/>
      <c r="P97" s="24"/>
      <c r="Q97" s="28"/>
      <c r="R97" s="28"/>
      <c r="S97" s="24"/>
      <c r="T97" s="24"/>
      <c r="U97" s="24"/>
      <c r="V97" s="24"/>
      <c r="W97" s="28"/>
      <c r="X97" s="28"/>
    </row>
    <row r="98" spans="2:24" x14ac:dyDescent="0.25">
      <c r="B98" s="19"/>
      <c r="C98" s="19"/>
      <c r="D98" s="18"/>
      <c r="E98" s="30"/>
      <c r="F98" s="19"/>
      <c r="G98" s="24"/>
      <c r="H98" s="24"/>
      <c r="I98" s="24"/>
      <c r="J98" s="28"/>
      <c r="K98" s="29"/>
      <c r="L98" s="24"/>
      <c r="M98" s="24"/>
      <c r="N98" s="24"/>
      <c r="O98" s="24"/>
      <c r="P98" s="24"/>
      <c r="Q98" s="28"/>
      <c r="R98" s="29"/>
      <c r="S98" s="24"/>
      <c r="T98" s="24"/>
      <c r="U98" s="24"/>
      <c r="V98" s="24"/>
      <c r="W98" s="28"/>
      <c r="X98" s="29"/>
    </row>
    <row r="99" spans="2:24" x14ac:dyDescent="0.25">
      <c r="B99" s="19"/>
      <c r="C99" s="19"/>
      <c r="D99" s="18"/>
      <c r="E99" s="19"/>
      <c r="F99" s="19"/>
      <c r="G99" s="24"/>
      <c r="H99" s="24"/>
      <c r="I99" s="24"/>
      <c r="J99" s="28"/>
      <c r="K99" s="29"/>
      <c r="L99" s="24"/>
      <c r="M99" s="24"/>
      <c r="N99" s="24"/>
      <c r="O99" s="24"/>
      <c r="P99" s="24"/>
      <c r="Q99" s="28"/>
      <c r="R99" s="29"/>
      <c r="S99" s="24"/>
      <c r="T99" s="24"/>
      <c r="U99" s="24"/>
      <c r="V99" s="24"/>
      <c r="W99" s="28"/>
      <c r="X99" s="29"/>
    </row>
    <row r="100" spans="2:24" x14ac:dyDescent="0.25">
      <c r="G100" s="11"/>
      <c r="H100" s="11"/>
      <c r="I100" s="11"/>
      <c r="J100" s="10"/>
      <c r="K100" s="10"/>
      <c r="L100" s="11"/>
      <c r="M100" s="11"/>
      <c r="N100" s="11"/>
      <c r="O100" s="11"/>
      <c r="P100" s="11"/>
      <c r="Q100" s="10"/>
      <c r="R100" s="10"/>
      <c r="S100" s="11"/>
      <c r="T100" s="11"/>
      <c r="U100" s="11"/>
      <c r="V100" s="11"/>
      <c r="W100" s="10"/>
      <c r="X100" s="10"/>
    </row>
    <row r="125" spans="2:24" x14ac:dyDescent="0.25">
      <c r="B125" s="18"/>
      <c r="C125" s="19"/>
      <c r="D125" s="18"/>
      <c r="E125" s="19"/>
      <c r="F125" s="19"/>
      <c r="G125" s="75"/>
      <c r="H125" s="75"/>
      <c r="I125" s="75"/>
      <c r="J125" s="75"/>
      <c r="K125" s="75"/>
      <c r="L125" s="19"/>
      <c r="M125" s="19"/>
      <c r="N125" s="75"/>
      <c r="O125" s="75"/>
      <c r="P125" s="75"/>
      <c r="Q125" s="75"/>
      <c r="R125" s="75"/>
      <c r="S125" s="19"/>
      <c r="T125" s="75"/>
      <c r="U125" s="75"/>
      <c r="V125" s="75"/>
      <c r="W125" s="75"/>
      <c r="X125" s="75"/>
    </row>
    <row r="126" spans="2:24" x14ac:dyDescent="0.25">
      <c r="B126" s="18"/>
      <c r="C126" s="25"/>
      <c r="D126" s="26"/>
      <c r="E126" s="19"/>
      <c r="F126" s="19"/>
      <c r="G126" s="27"/>
      <c r="H126" s="19"/>
      <c r="I126" s="19"/>
      <c r="J126" s="75"/>
      <c r="K126" s="75"/>
      <c r="L126" s="19"/>
      <c r="M126" s="19"/>
      <c r="N126" s="27"/>
      <c r="O126" s="19"/>
      <c r="P126" s="19"/>
      <c r="Q126" s="75"/>
      <c r="R126" s="75"/>
      <c r="S126" s="19"/>
      <c r="T126" s="27"/>
      <c r="U126" s="19"/>
      <c r="V126" s="19"/>
      <c r="W126" s="27"/>
      <c r="X126" s="27"/>
    </row>
    <row r="127" spans="2:24" x14ac:dyDescent="0.25">
      <c r="B127" s="19"/>
      <c r="C127" s="19"/>
      <c r="D127" s="18"/>
      <c r="E127" s="18"/>
      <c r="F127" s="19"/>
      <c r="G127" s="18"/>
      <c r="H127" s="18"/>
      <c r="I127" s="18"/>
      <c r="J127" s="18"/>
      <c r="K127" s="18"/>
      <c r="L127" s="19"/>
      <c r="M127" s="19"/>
      <c r="N127" s="18"/>
      <c r="O127" s="18"/>
      <c r="P127" s="18"/>
      <c r="Q127" s="18"/>
      <c r="R127" s="18"/>
      <c r="S127" s="19"/>
      <c r="T127" s="18"/>
      <c r="U127" s="18"/>
      <c r="V127" s="18"/>
      <c r="W127" s="26"/>
      <c r="X127" s="18"/>
    </row>
    <row r="128" spans="2:24" x14ac:dyDescent="0.25">
      <c r="B128" s="19"/>
      <c r="C128" s="19"/>
      <c r="D128" s="18"/>
      <c r="E128" s="19"/>
      <c r="F128" s="19"/>
      <c r="G128" s="19"/>
      <c r="H128" s="19"/>
      <c r="I128" s="24"/>
      <c r="J128" s="28"/>
      <c r="K128" s="28"/>
      <c r="L128" s="24"/>
      <c r="M128" s="24"/>
      <c r="N128" s="19"/>
      <c r="O128" s="19"/>
      <c r="P128" s="24"/>
      <c r="Q128" s="28"/>
      <c r="R128" s="28"/>
      <c r="S128" s="24"/>
      <c r="T128" s="19"/>
      <c r="U128" s="19"/>
      <c r="V128" s="24"/>
      <c r="W128" s="28"/>
      <c r="X128" s="28"/>
    </row>
    <row r="129" spans="2:24" x14ac:dyDescent="0.25">
      <c r="B129" s="19"/>
      <c r="C129" s="19"/>
      <c r="D129" s="18"/>
      <c r="E129" s="19"/>
      <c r="F129" s="19"/>
      <c r="G129" s="19"/>
      <c r="H129" s="19"/>
      <c r="I129" s="24"/>
      <c r="J129" s="28"/>
      <c r="K129" s="28"/>
      <c r="L129" s="24"/>
      <c r="M129" s="24"/>
      <c r="N129" s="19"/>
      <c r="O129" s="19"/>
      <c r="P129" s="24"/>
      <c r="Q129" s="28"/>
      <c r="R129" s="28"/>
      <c r="S129" s="24"/>
      <c r="T129" s="19"/>
      <c r="U129" s="19"/>
      <c r="V129" s="24"/>
      <c r="W129" s="28"/>
      <c r="X129" s="28"/>
    </row>
    <row r="130" spans="2:24" x14ac:dyDescent="0.25">
      <c r="B130" s="19"/>
      <c r="C130" s="19"/>
      <c r="D130" s="18"/>
      <c r="E130" s="19"/>
      <c r="F130" s="19"/>
      <c r="G130" s="19"/>
      <c r="H130" s="19"/>
      <c r="I130" s="24"/>
      <c r="J130" s="28"/>
      <c r="K130" s="28"/>
      <c r="L130" s="24"/>
      <c r="M130" s="24"/>
      <c r="N130" s="19"/>
      <c r="O130" s="19"/>
      <c r="P130" s="24"/>
      <c r="Q130" s="28"/>
      <c r="R130" s="28"/>
      <c r="S130" s="24"/>
      <c r="T130" s="19"/>
      <c r="U130" s="19"/>
      <c r="V130" s="24"/>
      <c r="W130" s="28"/>
      <c r="X130" s="28"/>
    </row>
    <row r="131" spans="2:24" x14ac:dyDescent="0.25">
      <c r="B131" s="19"/>
      <c r="C131" s="19"/>
      <c r="D131" s="18"/>
      <c r="E131" s="19"/>
      <c r="F131" s="19"/>
      <c r="G131" s="19"/>
      <c r="H131" s="19"/>
      <c r="I131" s="24"/>
      <c r="J131" s="28"/>
      <c r="K131" s="28"/>
      <c r="L131" s="24"/>
      <c r="M131" s="24"/>
      <c r="N131" s="19"/>
      <c r="O131" s="19"/>
      <c r="P131" s="24"/>
      <c r="Q131" s="28"/>
      <c r="R131" s="28"/>
      <c r="S131" s="24"/>
      <c r="T131" s="19"/>
      <c r="U131" s="19"/>
      <c r="V131" s="24"/>
      <c r="W131" s="28"/>
      <c r="X131" s="28"/>
    </row>
    <row r="132" spans="2:24" x14ac:dyDescent="0.25">
      <c r="B132" s="19"/>
      <c r="C132" s="19"/>
      <c r="D132" s="18"/>
      <c r="E132" s="30"/>
      <c r="F132" s="19"/>
      <c r="G132" s="19"/>
      <c r="H132" s="19"/>
      <c r="I132" s="24"/>
      <c r="J132" s="28"/>
      <c r="K132" s="28"/>
      <c r="L132" s="24"/>
      <c r="M132" s="24"/>
      <c r="N132" s="19"/>
      <c r="O132" s="19"/>
      <c r="P132" s="24"/>
      <c r="Q132" s="28"/>
      <c r="R132" s="28"/>
      <c r="S132" s="24"/>
      <c r="T132" s="19"/>
      <c r="U132" s="19"/>
      <c r="V132" s="24"/>
      <c r="W132" s="28"/>
      <c r="X132" s="28"/>
    </row>
    <row r="133" spans="2:24" x14ac:dyDescent="0.25">
      <c r="B133" s="19"/>
      <c r="C133" s="19"/>
      <c r="D133" s="18"/>
      <c r="E133" s="19"/>
      <c r="F133" s="19"/>
      <c r="G133" s="19"/>
      <c r="H133" s="19"/>
      <c r="I133" s="24"/>
      <c r="J133" s="28"/>
      <c r="K133" s="28"/>
      <c r="L133" s="24"/>
      <c r="M133" s="24"/>
      <c r="N133" s="19"/>
      <c r="O133" s="19"/>
      <c r="P133" s="24"/>
      <c r="Q133" s="28"/>
      <c r="R133" s="28"/>
      <c r="S133" s="24"/>
      <c r="T133" s="19"/>
      <c r="U133" s="19"/>
      <c r="V133" s="24"/>
      <c r="W133" s="28"/>
      <c r="X133" s="28"/>
    </row>
    <row r="134" spans="2:24" x14ac:dyDescent="0.25">
      <c r="B134" s="19"/>
      <c r="C134" s="19"/>
      <c r="D134" s="18"/>
      <c r="E134" s="19"/>
      <c r="F134" s="19"/>
      <c r="G134" s="19"/>
      <c r="H134" s="19"/>
      <c r="I134" s="19"/>
      <c r="J134" s="28"/>
      <c r="K134" s="28"/>
      <c r="L134" s="19"/>
      <c r="M134" s="19"/>
      <c r="N134" s="19"/>
      <c r="O134" s="19"/>
      <c r="P134" s="19"/>
      <c r="Q134" s="28"/>
      <c r="R134" s="28"/>
      <c r="S134" s="19"/>
      <c r="T134" s="19"/>
      <c r="U134" s="19"/>
      <c r="V134" s="19"/>
      <c r="W134" s="28"/>
      <c r="X134" s="28"/>
    </row>
  </sheetData>
  <mergeCells count="25">
    <mergeCell ref="G125:K125"/>
    <mergeCell ref="N125:R125"/>
    <mergeCell ref="T125:X125"/>
    <mergeCell ref="J126:K126"/>
    <mergeCell ref="Q126:R126"/>
    <mergeCell ref="G32:K32"/>
    <mergeCell ref="N32:R32"/>
    <mergeCell ref="T32:X32"/>
    <mergeCell ref="J33:K33"/>
    <mergeCell ref="Q33:R33"/>
    <mergeCell ref="G4:K4"/>
    <mergeCell ref="N4:R4"/>
    <mergeCell ref="T4:X4"/>
    <mergeCell ref="J5:K5"/>
    <mergeCell ref="Q5:R5"/>
    <mergeCell ref="G17:K17"/>
    <mergeCell ref="N17:R17"/>
    <mergeCell ref="T17:X17"/>
    <mergeCell ref="J18:K18"/>
    <mergeCell ref="Q18:R18"/>
    <mergeCell ref="G47:K47"/>
    <mergeCell ref="N47:R47"/>
    <mergeCell ref="T47:X47"/>
    <mergeCell ref="J48:K48"/>
    <mergeCell ref="Q48:R4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23C9E-34EF-4667-A366-16B8091876E5}">
  <dimension ref="B1:X130"/>
  <sheetViews>
    <sheetView topLeftCell="B36" zoomScaleNormal="100" workbookViewId="0">
      <selection activeCell="D44" sqref="D44:E47"/>
    </sheetView>
  </sheetViews>
  <sheetFormatPr defaultRowHeight="15" x14ac:dyDescent="0.25"/>
  <cols>
    <col min="10" max="10" width="10.85546875" bestFit="1" customWidth="1"/>
  </cols>
  <sheetData>
    <row r="1" spans="2:24" x14ac:dyDescent="0.25">
      <c r="B1" s="1"/>
    </row>
    <row r="2" spans="2:24" x14ac:dyDescent="0.25">
      <c r="B2" s="1"/>
      <c r="D2" s="1" t="s">
        <v>56</v>
      </c>
      <c r="E2" s="1"/>
    </row>
    <row r="3" spans="2:24" x14ac:dyDescent="0.25">
      <c r="B3" s="1"/>
      <c r="D3" s="1" t="s">
        <v>48</v>
      </c>
      <c r="E3" s="1" t="s">
        <v>49</v>
      </c>
    </row>
    <row r="4" spans="2:24" x14ac:dyDescent="0.25">
      <c r="D4" s="1" t="s">
        <v>50</v>
      </c>
      <c r="E4" s="1" t="s">
        <v>17</v>
      </c>
    </row>
    <row r="5" spans="2:24" x14ac:dyDescent="0.25">
      <c r="B5" s="1" t="s">
        <v>0</v>
      </c>
      <c r="D5" s="2" t="s">
        <v>17</v>
      </c>
      <c r="E5" s="3"/>
      <c r="F5" s="3"/>
      <c r="G5" s="72" t="s">
        <v>24</v>
      </c>
      <c r="H5" s="72"/>
      <c r="I5" s="72"/>
      <c r="J5" s="72"/>
      <c r="K5" s="72"/>
      <c r="N5" s="73" t="s">
        <v>25</v>
      </c>
      <c r="O5" s="73"/>
      <c r="P5" s="73"/>
      <c r="Q5" s="73"/>
      <c r="R5" s="73"/>
      <c r="T5" s="74" t="s">
        <v>26</v>
      </c>
      <c r="U5" s="74"/>
      <c r="V5" s="74"/>
      <c r="W5" s="74"/>
      <c r="X5" s="74"/>
    </row>
    <row r="6" spans="2:24" x14ac:dyDescent="0.25">
      <c r="B6" s="1" t="s">
        <v>1</v>
      </c>
      <c r="C6" s="4" t="s">
        <v>2</v>
      </c>
      <c r="D6" s="5" t="s">
        <v>18</v>
      </c>
      <c r="G6" s="6" t="s">
        <v>4</v>
      </c>
      <c r="H6" s="7" t="s">
        <v>5</v>
      </c>
      <c r="I6" s="7"/>
      <c r="J6" s="74" t="s">
        <v>6</v>
      </c>
      <c r="K6" s="74"/>
      <c r="N6" s="6" t="s">
        <v>4</v>
      </c>
      <c r="O6" s="7" t="s">
        <v>5</v>
      </c>
      <c r="P6" s="7"/>
      <c r="Q6" s="74" t="s">
        <v>6</v>
      </c>
      <c r="R6" s="74"/>
      <c r="T6" s="6" t="s">
        <v>4</v>
      </c>
      <c r="U6" s="7" t="s">
        <v>5</v>
      </c>
      <c r="V6" s="7"/>
      <c r="W6" s="8" t="s">
        <v>6</v>
      </c>
      <c r="X6" s="8"/>
    </row>
    <row r="7" spans="2:24" x14ac:dyDescent="0.25">
      <c r="D7" s="1" t="s">
        <v>7</v>
      </c>
      <c r="E7" s="1" t="s">
        <v>8</v>
      </c>
      <c r="G7" s="1" t="s">
        <v>9</v>
      </c>
      <c r="H7" s="1" t="s">
        <v>10</v>
      </c>
      <c r="I7" s="1"/>
      <c r="J7" s="1" t="s">
        <v>9</v>
      </c>
      <c r="K7" s="1" t="s">
        <v>10</v>
      </c>
      <c r="N7" s="1" t="s">
        <v>9</v>
      </c>
      <c r="O7" s="1" t="s">
        <v>10</v>
      </c>
      <c r="P7" s="1"/>
      <c r="Q7" s="1" t="s">
        <v>9</v>
      </c>
      <c r="R7" s="1" t="s">
        <v>10</v>
      </c>
      <c r="T7" s="1" t="s">
        <v>9</v>
      </c>
      <c r="U7" s="1" t="s">
        <v>10</v>
      </c>
      <c r="V7" s="1"/>
      <c r="W7" s="9" t="s">
        <v>9</v>
      </c>
      <c r="X7" s="1" t="s">
        <v>10</v>
      </c>
    </row>
    <row r="8" spans="2:24" x14ac:dyDescent="0.25">
      <c r="D8" s="1" t="s">
        <v>11</v>
      </c>
      <c r="E8">
        <v>5</v>
      </c>
      <c r="G8" s="11">
        <v>1.0710890055260001</v>
      </c>
      <c r="H8" s="11">
        <v>2.2320869565299999</v>
      </c>
      <c r="I8" s="11"/>
      <c r="J8" s="22">
        <v>13537.6237877762</v>
      </c>
      <c r="K8" s="11">
        <v>6496.1626865090002</v>
      </c>
      <c r="L8" s="11"/>
      <c r="M8" s="11"/>
      <c r="N8" s="11">
        <v>2.5480643710408</v>
      </c>
      <c r="O8" s="11">
        <v>5.3100173913240001</v>
      </c>
      <c r="P8" s="11"/>
      <c r="Q8" s="10">
        <v>5690.5940700828996</v>
      </c>
      <c r="R8" s="12">
        <v>2730.6878549485</v>
      </c>
      <c r="S8" s="11"/>
      <c r="T8" s="11">
        <v>5.975549188724</v>
      </c>
      <c r="U8" s="11">
        <v>12.452695652220001</v>
      </c>
      <c r="V8" s="11"/>
      <c r="W8" s="10">
        <v>2426.5552072429</v>
      </c>
      <c r="X8" s="11">
        <v>1164.4065192799001</v>
      </c>
    </row>
    <row r="9" spans="2:24" x14ac:dyDescent="0.25">
      <c r="D9" s="1" t="s">
        <v>12</v>
      </c>
      <c r="E9">
        <v>74</v>
      </c>
      <c r="G9" s="11">
        <v>0.9836401437816219</v>
      </c>
      <c r="H9" s="11">
        <v>2.8975000000000004</v>
      </c>
      <c r="I9" s="11"/>
      <c r="J9" s="22">
        <v>14741.163312258501</v>
      </c>
      <c r="K9" s="10">
        <v>5004.3140638482</v>
      </c>
      <c r="L9" s="11"/>
      <c r="M9" s="11"/>
      <c r="N9" s="11">
        <v>2.3400281315225899</v>
      </c>
      <c r="O9" s="11">
        <v>6.8929999999999998</v>
      </c>
      <c r="P9" s="11"/>
      <c r="Q9" s="10">
        <v>6196.5067020555998</v>
      </c>
      <c r="R9" s="10">
        <v>2103.5833454229</v>
      </c>
      <c r="S9" s="11"/>
      <c r="T9" s="11">
        <v>5.4876765916237797</v>
      </c>
      <c r="U9" s="11">
        <v>16.164999999999999</v>
      </c>
      <c r="V9" s="11"/>
      <c r="W9" s="10">
        <v>2642.2839899331002</v>
      </c>
      <c r="X9" s="10">
        <v>896.99969068979999</v>
      </c>
    </row>
    <row r="10" spans="2:24" x14ac:dyDescent="0.25">
      <c r="D10" s="1" t="s">
        <v>13</v>
      </c>
      <c r="E10">
        <v>94</v>
      </c>
      <c r="G10" s="11">
        <v>0.51984436439297899</v>
      </c>
      <c r="H10" s="11">
        <v>1.445968468495</v>
      </c>
      <c r="I10" s="11"/>
      <c r="J10" s="22">
        <v>27892.963727722599</v>
      </c>
      <c r="K10" s="14">
        <v>10027.8811856513</v>
      </c>
      <c r="L10" s="11"/>
      <c r="M10" s="11"/>
      <c r="N10" s="11">
        <v>1.2366823826611901</v>
      </c>
      <c r="O10" s="11">
        <v>3.4398828829460002</v>
      </c>
      <c r="P10" s="11"/>
      <c r="Q10" s="14">
        <v>11724.918381122299</v>
      </c>
      <c r="R10" s="10">
        <v>4215.2597904287004</v>
      </c>
      <c r="S10" s="11"/>
      <c r="T10" s="11">
        <v>2.90018434871872</v>
      </c>
      <c r="U10" s="11">
        <v>8.0669819821300006</v>
      </c>
      <c r="V10" s="11"/>
      <c r="W10" s="10">
        <v>4999.6821776106999</v>
      </c>
      <c r="X10" s="10">
        <v>1797.4504012017001</v>
      </c>
    </row>
    <row r="11" spans="2:24" x14ac:dyDescent="0.25">
      <c r="D11" s="1" t="s">
        <v>14</v>
      </c>
      <c r="E11">
        <v>893</v>
      </c>
      <c r="G11" s="11">
        <v>0.39345162787808602</v>
      </c>
      <c r="H11" s="11">
        <v>1.0841515151400001</v>
      </c>
      <c r="I11" s="11"/>
      <c r="J11" s="22">
        <v>36853.323185541798</v>
      </c>
      <c r="K11" s="14">
        <v>13374.514352796499</v>
      </c>
      <c r="L11" s="11"/>
      <c r="M11" s="11"/>
      <c r="N11" s="11">
        <v>0.936000714741549</v>
      </c>
      <c r="O11" s="11">
        <v>2.579139393912</v>
      </c>
      <c r="P11" s="11"/>
      <c r="Q11" s="14">
        <v>15491.441162064</v>
      </c>
      <c r="R11" s="10">
        <v>5622.0303695384</v>
      </c>
      <c r="S11" s="11"/>
      <c r="T11" s="11">
        <v>2.1950459239514202</v>
      </c>
      <c r="U11" s="11">
        <v>6.0484242423600003</v>
      </c>
      <c r="V11" s="11"/>
      <c r="W11" s="10">
        <v>6605.7843445783001</v>
      </c>
      <c r="X11" s="10">
        <v>2397.3186104069</v>
      </c>
    </row>
    <row r="12" spans="2:24" x14ac:dyDescent="0.25">
      <c r="D12" s="1" t="s">
        <v>15</v>
      </c>
      <c r="E12">
        <v>75</v>
      </c>
      <c r="G12" s="11">
        <v>0.35105722097646697</v>
      </c>
      <c r="H12" s="11">
        <v>1.262636363645</v>
      </c>
      <c r="I12" s="11"/>
      <c r="J12" s="22">
        <v>41303.807851560901</v>
      </c>
      <c r="K12" s="14">
        <v>11483.908128735</v>
      </c>
      <c r="L12" s="11"/>
      <c r="M12" s="11"/>
      <c r="N12" s="11">
        <v>0.83514665200717408</v>
      </c>
      <c r="O12" s="11">
        <v>3.0037454545660003</v>
      </c>
      <c r="P12" s="11"/>
      <c r="Q12" s="14">
        <v>17362.220114594202</v>
      </c>
      <c r="R12" s="10">
        <v>4827.3065142913001</v>
      </c>
      <c r="S12" s="11"/>
      <c r="T12" s="11">
        <v>1.95852975913187</v>
      </c>
      <c r="U12" s="11">
        <v>7.0441818182300002</v>
      </c>
      <c r="V12" s="11"/>
      <c r="W12" s="10">
        <v>7403.5127281100004</v>
      </c>
      <c r="X12" s="10">
        <v>2058.4363626978002</v>
      </c>
    </row>
    <row r="13" spans="2:24" x14ac:dyDescent="0.25">
      <c r="D13" s="1" t="s">
        <v>16</v>
      </c>
      <c r="E13">
        <v>53</v>
      </c>
      <c r="G13" s="11">
        <v>0.28967551446490603</v>
      </c>
      <c r="H13" s="11">
        <v>1.005321285115</v>
      </c>
      <c r="I13" s="11"/>
      <c r="J13" s="23">
        <v>50056.008450719499</v>
      </c>
      <c r="K13" s="11">
        <v>14423.249775292101</v>
      </c>
      <c r="L13" s="11"/>
      <c r="M13" s="11"/>
      <c r="N13" s="11">
        <v>0.68912280283230198</v>
      </c>
      <c r="O13" s="11">
        <v>2.3916064256420002</v>
      </c>
      <c r="P13" s="11"/>
      <c r="Q13" s="14">
        <v>21041.2424903467</v>
      </c>
      <c r="R13" s="12">
        <v>6062.8704807643999</v>
      </c>
      <c r="S13" s="11"/>
      <c r="T13" s="11">
        <v>1.6160844491200002</v>
      </c>
      <c r="U13" s="11">
        <v>5.6086345380099996</v>
      </c>
      <c r="V13" s="11"/>
      <c r="W13" s="10">
        <v>8972.3034015441008</v>
      </c>
      <c r="X13" s="11">
        <v>2585.2994880240999</v>
      </c>
    </row>
    <row r="15" spans="2:24" x14ac:dyDescent="0.25">
      <c r="D15" s="1" t="s">
        <v>56</v>
      </c>
    </row>
    <row r="16" spans="2:24" x14ac:dyDescent="0.25">
      <c r="D16" s="1" t="s">
        <v>48</v>
      </c>
      <c r="E16" s="1" t="s">
        <v>49</v>
      </c>
    </row>
    <row r="17" spans="2:24" x14ac:dyDescent="0.25">
      <c r="B17" s="18"/>
      <c r="C17" s="19"/>
      <c r="D17" s="1" t="s">
        <v>50</v>
      </c>
      <c r="E17" s="1" t="s">
        <v>51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</row>
    <row r="18" spans="2:24" x14ac:dyDescent="0.25">
      <c r="B18" s="1" t="s">
        <v>0</v>
      </c>
      <c r="D18" s="20" t="s">
        <v>20</v>
      </c>
      <c r="E18" s="3"/>
      <c r="F18" s="3"/>
      <c r="G18" s="72" t="s">
        <v>24</v>
      </c>
      <c r="H18" s="72"/>
      <c r="I18" s="72"/>
      <c r="J18" s="72"/>
      <c r="K18" s="72"/>
      <c r="N18" s="73" t="s">
        <v>25</v>
      </c>
      <c r="O18" s="73"/>
      <c r="P18" s="73"/>
      <c r="Q18" s="73"/>
      <c r="R18" s="73"/>
      <c r="T18" s="74" t="s">
        <v>26</v>
      </c>
      <c r="U18" s="74"/>
      <c r="V18" s="74"/>
      <c r="W18" s="74"/>
      <c r="X18" s="74"/>
    </row>
    <row r="19" spans="2:24" x14ac:dyDescent="0.25">
      <c r="B19" s="1" t="s">
        <v>1</v>
      </c>
      <c r="C19" s="1" t="s">
        <v>2</v>
      </c>
      <c r="D19" s="5" t="s">
        <v>18</v>
      </c>
      <c r="G19" s="6" t="s">
        <v>4</v>
      </c>
      <c r="H19" s="7" t="s">
        <v>5</v>
      </c>
      <c r="I19" s="7"/>
      <c r="J19" s="74" t="s">
        <v>6</v>
      </c>
      <c r="K19" s="74"/>
      <c r="N19" s="6" t="s">
        <v>4</v>
      </c>
      <c r="O19" s="7" t="s">
        <v>5</v>
      </c>
      <c r="P19" s="7"/>
      <c r="Q19" s="74" t="s">
        <v>6</v>
      </c>
      <c r="R19" s="74"/>
      <c r="T19" s="6" t="s">
        <v>4</v>
      </c>
      <c r="U19" s="7" t="s">
        <v>5</v>
      </c>
      <c r="V19" s="7"/>
      <c r="W19" s="16" t="s">
        <v>6</v>
      </c>
      <c r="X19" s="16"/>
    </row>
    <row r="20" spans="2:24" x14ac:dyDescent="0.25">
      <c r="D20" s="1" t="s">
        <v>7</v>
      </c>
      <c r="E20" s="1" t="s">
        <v>8</v>
      </c>
      <c r="G20" s="1" t="s">
        <v>9</v>
      </c>
      <c r="H20" s="1" t="s">
        <v>10</v>
      </c>
      <c r="I20" s="1"/>
      <c r="J20" s="1" t="s">
        <v>9</v>
      </c>
      <c r="K20" s="1" t="s">
        <v>10</v>
      </c>
      <c r="N20" s="1" t="s">
        <v>9</v>
      </c>
      <c r="O20" s="1" t="s">
        <v>10</v>
      </c>
      <c r="P20" s="1"/>
      <c r="Q20" s="1" t="s">
        <v>9</v>
      </c>
      <c r="R20" s="1" t="s">
        <v>10</v>
      </c>
      <c r="T20" s="1" t="s">
        <v>9</v>
      </c>
      <c r="U20" s="1" t="s">
        <v>10</v>
      </c>
      <c r="V20" s="1"/>
      <c r="W20" s="9" t="s">
        <v>9</v>
      </c>
      <c r="X20" s="1" t="s">
        <v>10</v>
      </c>
    </row>
    <row r="21" spans="2:24" x14ac:dyDescent="0.25">
      <c r="D21" s="1" t="s">
        <v>19</v>
      </c>
      <c r="E21">
        <v>1</v>
      </c>
      <c r="G21" s="11">
        <v>1.4249999999999998</v>
      </c>
      <c r="H21" s="11">
        <v>1.4249999999999998</v>
      </c>
      <c r="I21" s="11"/>
      <c r="J21" s="14">
        <v>10175.439</v>
      </c>
      <c r="K21" s="11">
        <v>10175.439</v>
      </c>
      <c r="L21" s="11"/>
      <c r="M21" s="11"/>
      <c r="N21" s="11">
        <v>3.39</v>
      </c>
      <c r="O21" s="11">
        <v>3.39</v>
      </c>
      <c r="P21" s="11"/>
      <c r="Q21" s="10">
        <v>4277.2860000000001</v>
      </c>
      <c r="R21" s="12">
        <v>4277.2860000000001</v>
      </c>
      <c r="S21" s="11"/>
      <c r="T21" s="11">
        <v>7.95</v>
      </c>
      <c r="U21" s="11">
        <v>7.95</v>
      </c>
      <c r="V21" s="11"/>
      <c r="W21" s="10">
        <v>1823.8989999999999</v>
      </c>
      <c r="X21" s="11">
        <v>1823.8989999999999</v>
      </c>
    </row>
    <row r="22" spans="2:24" x14ac:dyDescent="0.25">
      <c r="D22" s="1" t="s">
        <v>11</v>
      </c>
      <c r="E22">
        <v>19</v>
      </c>
      <c r="G22" s="11">
        <v>1.4532999999999998</v>
      </c>
      <c r="H22" s="11">
        <v>5.1386000000000003</v>
      </c>
      <c r="I22" s="11"/>
      <c r="J22" s="10">
        <v>9977.5059999999994</v>
      </c>
      <c r="K22" s="11">
        <v>2821.808</v>
      </c>
      <c r="L22" s="11"/>
      <c r="M22" s="11"/>
      <c r="N22" s="11">
        <v>3.4573</v>
      </c>
      <c r="O22" s="11">
        <v>12.224299999999999</v>
      </c>
      <c r="P22" s="11"/>
      <c r="Q22" s="10">
        <v>4194.0839999999998</v>
      </c>
      <c r="R22" s="11">
        <v>1186.1579999999999</v>
      </c>
      <c r="S22" s="11"/>
      <c r="T22" s="11">
        <v>8.1077000000000012</v>
      </c>
      <c r="U22" s="11">
        <v>28.6677</v>
      </c>
      <c r="V22" s="11"/>
      <c r="W22" s="10">
        <v>1788.421</v>
      </c>
      <c r="X22" s="11">
        <v>505.79599999999999</v>
      </c>
    </row>
    <row r="23" spans="2:24" x14ac:dyDescent="0.25">
      <c r="D23" s="1" t="s">
        <v>12</v>
      </c>
      <c r="E23">
        <v>136</v>
      </c>
      <c r="G23" s="11">
        <v>0.74140000000000006</v>
      </c>
      <c r="H23" s="11">
        <v>1.8545</v>
      </c>
      <c r="I23" s="11"/>
      <c r="J23" s="14">
        <v>19557.105</v>
      </c>
      <c r="K23" s="10">
        <v>7818.8190000000004</v>
      </c>
      <c r="L23" s="11"/>
      <c r="M23" s="11"/>
      <c r="N23" s="11">
        <v>1.7638</v>
      </c>
      <c r="O23" s="11">
        <v>4.4117999999999995</v>
      </c>
      <c r="P23" s="11"/>
      <c r="Q23" s="10">
        <v>8220.9069999999992</v>
      </c>
      <c r="R23" s="10">
        <v>3286.672</v>
      </c>
      <c r="S23" s="11"/>
      <c r="T23" s="11">
        <v>4.1363000000000003</v>
      </c>
      <c r="U23" s="11">
        <v>10.3462</v>
      </c>
      <c r="V23" s="11"/>
      <c r="W23" s="10">
        <v>3505.5189999999998</v>
      </c>
      <c r="X23" s="10">
        <v>1401.4860000000001</v>
      </c>
    </row>
    <row r="24" spans="2:24" x14ac:dyDescent="0.25">
      <c r="D24" s="1" t="s">
        <v>13</v>
      </c>
      <c r="E24" s="15">
        <v>201</v>
      </c>
      <c r="G24" s="11">
        <v>0.54329999999999989</v>
      </c>
      <c r="H24" s="11">
        <v>1.1937999999999998</v>
      </c>
      <c r="I24" s="11"/>
      <c r="J24" s="14">
        <v>26687.914000000001</v>
      </c>
      <c r="K24" s="14">
        <v>12146.597</v>
      </c>
      <c r="L24" s="11"/>
      <c r="M24" s="11"/>
      <c r="N24" s="11">
        <v>1.2924999999999998</v>
      </c>
      <c r="O24" s="11">
        <v>2.8399000000000001</v>
      </c>
      <c r="P24" s="11"/>
      <c r="Q24" s="14">
        <v>11218.370999999999</v>
      </c>
      <c r="R24" s="10">
        <v>5105.87</v>
      </c>
      <c r="S24" s="11"/>
      <c r="T24" s="11">
        <v>3.0310999999999999</v>
      </c>
      <c r="U24" s="11">
        <v>6.6599000000000004</v>
      </c>
      <c r="V24" s="11"/>
      <c r="W24" s="10">
        <v>4783.683</v>
      </c>
      <c r="X24" s="10">
        <v>2177.2199999999998</v>
      </c>
    </row>
    <row r="25" spans="2:24" x14ac:dyDescent="0.25">
      <c r="D25" s="1" t="s">
        <v>14</v>
      </c>
      <c r="E25" s="15">
        <v>1709</v>
      </c>
      <c r="G25" s="11">
        <v>0.35110000000000002</v>
      </c>
      <c r="H25" s="11">
        <v>0.8871</v>
      </c>
      <c r="I25" s="11"/>
      <c r="J25" s="14">
        <v>41304.559000000001</v>
      </c>
      <c r="K25" s="14">
        <v>16345.6</v>
      </c>
      <c r="L25" s="11"/>
      <c r="M25" s="11"/>
      <c r="N25" s="11">
        <v>0.83509999999999995</v>
      </c>
      <c r="O25" s="11">
        <v>2.1103000000000001</v>
      </c>
      <c r="P25" s="11"/>
      <c r="Q25" s="14">
        <v>17362.536</v>
      </c>
      <c r="R25" s="10">
        <v>6870.9380000000001</v>
      </c>
      <c r="S25" s="11"/>
      <c r="T25" s="11">
        <v>1.9585000000000001</v>
      </c>
      <c r="U25" s="11">
        <v>4.9489999999999998</v>
      </c>
      <c r="V25" s="11"/>
      <c r="W25" s="10">
        <v>7403.6469999999999</v>
      </c>
      <c r="X25" s="10">
        <v>2929.8719999999998</v>
      </c>
    </row>
    <row r="26" spans="2:24" x14ac:dyDescent="0.25">
      <c r="D26" s="1" t="s">
        <v>15</v>
      </c>
      <c r="E26">
        <v>200</v>
      </c>
      <c r="G26" s="11">
        <v>0.29310000000000003</v>
      </c>
      <c r="H26" s="11">
        <v>0.72920000000000007</v>
      </c>
      <c r="I26" s="11"/>
      <c r="J26" s="14">
        <v>49477.976999999999</v>
      </c>
      <c r="K26" s="14">
        <v>19709.735000000001</v>
      </c>
      <c r="L26" s="11"/>
      <c r="M26" s="11"/>
      <c r="N26" s="11">
        <v>0.69719999999999993</v>
      </c>
      <c r="O26" s="11">
        <v>1.7345999999999999</v>
      </c>
      <c r="P26" s="11"/>
      <c r="Q26" s="14">
        <v>20798.264999999999</v>
      </c>
      <c r="R26" s="10">
        <v>8285.0650000000005</v>
      </c>
      <c r="S26" s="11"/>
      <c r="T26" s="11">
        <v>1.635</v>
      </c>
      <c r="U26" s="11">
        <v>4.0679999999999996</v>
      </c>
      <c r="V26" s="11"/>
      <c r="W26" s="10">
        <v>8868.6939999999995</v>
      </c>
      <c r="X26" s="10">
        <v>3532.877</v>
      </c>
    </row>
    <row r="27" spans="2:24" x14ac:dyDescent="0.25">
      <c r="D27" s="1" t="s">
        <v>16</v>
      </c>
      <c r="E27">
        <v>140</v>
      </c>
      <c r="G27" s="11">
        <v>0.30349999999999999</v>
      </c>
      <c r="H27" s="11">
        <v>0.66169999999999995</v>
      </c>
      <c r="I27" s="11"/>
      <c r="J27" s="14">
        <v>47780.040999999997</v>
      </c>
      <c r="K27" s="14">
        <v>21887.911</v>
      </c>
      <c r="L27" s="11"/>
      <c r="M27" s="11"/>
      <c r="N27" s="11">
        <v>0.72189999999999999</v>
      </c>
      <c r="O27" s="11">
        <v>1.5741000000000001</v>
      </c>
      <c r="P27" s="11"/>
      <c r="Q27" s="14">
        <v>20084.530999999999</v>
      </c>
      <c r="R27" s="10">
        <v>9200.6710000000003</v>
      </c>
      <c r="S27" s="11"/>
      <c r="T27" s="11">
        <v>1.6930999999999998</v>
      </c>
      <c r="U27" s="11">
        <v>3.6915000000000004</v>
      </c>
      <c r="V27" s="11"/>
      <c r="W27" s="10">
        <v>8564.3469999999998</v>
      </c>
      <c r="X27" s="10">
        <v>3923.3049999999998</v>
      </c>
    </row>
    <row r="28" spans="2:24" x14ac:dyDescent="0.25">
      <c r="B28" s="18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</row>
    <row r="29" spans="2:24" x14ac:dyDescent="0.25">
      <c r="B29" s="18"/>
      <c r="C29" s="19"/>
      <c r="D29" s="1" t="s">
        <v>56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</row>
    <row r="30" spans="2:24" x14ac:dyDescent="0.25">
      <c r="B30" s="18"/>
      <c r="C30" s="19"/>
      <c r="D30" s="1" t="s">
        <v>48</v>
      </c>
      <c r="E30" s="1" t="s">
        <v>49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</row>
    <row r="31" spans="2:24" x14ac:dyDescent="0.25">
      <c r="B31" s="18"/>
      <c r="C31" s="19"/>
      <c r="D31" s="1" t="s">
        <v>50</v>
      </c>
      <c r="E31" s="1" t="s">
        <v>53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</row>
    <row r="32" spans="2:24" x14ac:dyDescent="0.25">
      <c r="B32" s="18"/>
      <c r="C32" s="19"/>
      <c r="D32" s="1" t="s">
        <v>52</v>
      </c>
      <c r="E32" s="1" t="s">
        <v>54</v>
      </c>
      <c r="F32" s="19"/>
      <c r="G32" s="33"/>
      <c r="H32" s="33"/>
      <c r="I32" s="33"/>
      <c r="J32" s="33"/>
      <c r="K32" s="33"/>
      <c r="L32" s="19"/>
      <c r="M32" s="19"/>
      <c r="N32" s="33"/>
      <c r="O32" s="33"/>
      <c r="P32" s="33"/>
      <c r="Q32" s="33"/>
      <c r="R32" s="33"/>
      <c r="S32" s="19"/>
      <c r="T32" s="33"/>
      <c r="U32" s="33"/>
      <c r="V32" s="33"/>
      <c r="W32" s="33"/>
      <c r="X32" s="33"/>
    </row>
    <row r="33" spans="2:24" x14ac:dyDescent="0.25">
      <c r="B33" s="1" t="s">
        <v>0</v>
      </c>
      <c r="D33" s="2" t="s">
        <v>54</v>
      </c>
      <c r="E33" s="3"/>
      <c r="F33" s="3"/>
      <c r="G33" s="72" t="s">
        <v>24</v>
      </c>
      <c r="H33" s="72"/>
      <c r="I33" s="72"/>
      <c r="J33" s="72"/>
      <c r="K33" s="72"/>
      <c r="N33" s="73" t="s">
        <v>25</v>
      </c>
      <c r="O33" s="73"/>
      <c r="P33" s="73"/>
      <c r="Q33" s="73"/>
      <c r="R33" s="73"/>
      <c r="T33" s="74" t="s">
        <v>26</v>
      </c>
      <c r="U33" s="74"/>
      <c r="V33" s="74"/>
      <c r="W33" s="74"/>
      <c r="X33" s="74"/>
    </row>
    <row r="34" spans="2:24" x14ac:dyDescent="0.25">
      <c r="B34" s="1" t="s">
        <v>1</v>
      </c>
      <c r="C34" s="4" t="s">
        <v>2</v>
      </c>
      <c r="D34" s="5" t="s">
        <v>18</v>
      </c>
      <c r="G34" s="6" t="s">
        <v>4</v>
      </c>
      <c r="H34" s="7" t="s">
        <v>5</v>
      </c>
      <c r="I34" s="7"/>
      <c r="J34" s="74" t="s">
        <v>6</v>
      </c>
      <c r="K34" s="74"/>
      <c r="N34" s="6" t="s">
        <v>4</v>
      </c>
      <c r="O34" s="7" t="s">
        <v>5</v>
      </c>
      <c r="P34" s="7"/>
      <c r="Q34" s="74" t="s">
        <v>6</v>
      </c>
      <c r="R34" s="74"/>
      <c r="T34" s="6" t="s">
        <v>4</v>
      </c>
      <c r="U34" s="7" t="s">
        <v>5</v>
      </c>
      <c r="V34" s="7"/>
      <c r="W34" s="17" t="s">
        <v>6</v>
      </c>
      <c r="X34" s="17"/>
    </row>
    <row r="35" spans="2:24" x14ac:dyDescent="0.25">
      <c r="D35" s="1" t="s">
        <v>7</v>
      </c>
      <c r="E35" s="1" t="s">
        <v>8</v>
      </c>
      <c r="G35" s="1" t="s">
        <v>9</v>
      </c>
      <c r="H35" s="1" t="s">
        <v>10</v>
      </c>
      <c r="I35" s="1"/>
      <c r="J35" s="1" t="s">
        <v>9</v>
      </c>
      <c r="K35" s="1" t="s">
        <v>10</v>
      </c>
      <c r="N35" s="1" t="s">
        <v>9</v>
      </c>
      <c r="O35" s="1" t="s">
        <v>10</v>
      </c>
      <c r="P35" s="1"/>
      <c r="Q35" s="1" t="s">
        <v>9</v>
      </c>
      <c r="R35" s="1" t="s">
        <v>10</v>
      </c>
      <c r="T35" s="1" t="s">
        <v>9</v>
      </c>
      <c r="U35" s="1" t="s">
        <v>10</v>
      </c>
      <c r="V35" s="1"/>
      <c r="W35" s="9" t="s">
        <v>9</v>
      </c>
      <c r="X35" s="1" t="s">
        <v>10</v>
      </c>
    </row>
    <row r="36" spans="2:24" x14ac:dyDescent="0.25">
      <c r="D36" s="1" t="s">
        <v>19</v>
      </c>
      <c r="E36">
        <v>1</v>
      </c>
      <c r="G36" s="11">
        <v>4.75</v>
      </c>
      <c r="H36" s="11">
        <v>4.75</v>
      </c>
      <c r="I36" s="11"/>
      <c r="J36" s="10">
        <v>3052.6320000000001</v>
      </c>
      <c r="K36" s="12">
        <v>3052.6320000000001</v>
      </c>
      <c r="L36" s="11"/>
      <c r="M36" s="11"/>
      <c r="N36" s="11">
        <v>11.3</v>
      </c>
      <c r="O36" s="11">
        <v>11.3</v>
      </c>
      <c r="P36" s="11"/>
      <c r="Q36" s="10">
        <v>1283.1859999999999</v>
      </c>
      <c r="R36" s="12">
        <v>1283.1859999999999</v>
      </c>
      <c r="S36" s="11"/>
      <c r="T36" s="11">
        <v>26.5</v>
      </c>
      <c r="U36" s="11">
        <v>26.5</v>
      </c>
      <c r="V36" s="11"/>
      <c r="W36" s="10">
        <v>547.16999999999996</v>
      </c>
      <c r="X36" s="12">
        <v>547.16999999999996</v>
      </c>
    </row>
    <row r="37" spans="2:24" x14ac:dyDescent="0.25">
      <c r="D37" s="1" t="s">
        <v>11</v>
      </c>
      <c r="E37">
        <v>22</v>
      </c>
      <c r="G37" s="11">
        <v>2.4144000000000001</v>
      </c>
      <c r="H37" s="11">
        <v>5.0579999999999998</v>
      </c>
      <c r="I37" s="11"/>
      <c r="J37" s="10">
        <v>6005.567</v>
      </c>
      <c r="K37" s="12">
        <v>2866.7289999999998</v>
      </c>
      <c r="L37" s="11"/>
      <c r="M37" s="11"/>
      <c r="N37" s="11">
        <v>5.7438000000000002</v>
      </c>
      <c r="O37" s="11">
        <v>12.0328</v>
      </c>
      <c r="P37" s="11"/>
      <c r="Q37" s="10">
        <v>2524.4639999999999</v>
      </c>
      <c r="R37" s="12">
        <v>1205.0409999999999</v>
      </c>
      <c r="S37" s="11"/>
      <c r="T37" s="11">
        <v>13.47</v>
      </c>
      <c r="U37" s="11">
        <v>28.218500000000002</v>
      </c>
      <c r="V37" s="11"/>
      <c r="W37" s="10">
        <v>1076.47</v>
      </c>
      <c r="X37" s="12">
        <v>513.84799999999996</v>
      </c>
    </row>
    <row r="38" spans="2:24" x14ac:dyDescent="0.25">
      <c r="D38" s="1" t="s">
        <v>12</v>
      </c>
      <c r="E38">
        <v>165</v>
      </c>
      <c r="G38" s="11">
        <v>2.1526000000000001</v>
      </c>
      <c r="H38" s="11">
        <v>4.4646000000000008</v>
      </c>
      <c r="I38" s="11"/>
      <c r="J38" s="10">
        <v>6736.0640000000003</v>
      </c>
      <c r="K38" s="10">
        <v>3247.788</v>
      </c>
      <c r="L38" s="11"/>
      <c r="M38" s="11"/>
      <c r="N38" s="11">
        <v>5.1209000000000007</v>
      </c>
      <c r="O38" s="11">
        <v>10.621</v>
      </c>
      <c r="P38" s="11"/>
      <c r="Q38" s="10">
        <v>2831.5309999999999</v>
      </c>
      <c r="R38" s="10">
        <v>1365.22</v>
      </c>
      <c r="S38" s="11"/>
      <c r="T38" s="11">
        <v>12.0092</v>
      </c>
      <c r="U38" s="11">
        <v>24.907599999999999</v>
      </c>
      <c r="V38" s="11"/>
      <c r="W38" s="10">
        <v>1207.4079999999999</v>
      </c>
      <c r="X38" s="10">
        <v>582.15099999999995</v>
      </c>
    </row>
    <row r="39" spans="2:24" x14ac:dyDescent="0.25">
      <c r="D39" s="1" t="s">
        <v>13</v>
      </c>
      <c r="E39">
        <v>217</v>
      </c>
      <c r="G39" s="11">
        <v>1.292</v>
      </c>
      <c r="H39" s="11">
        <v>2.9563000000000001</v>
      </c>
      <c r="I39" s="11"/>
      <c r="J39" s="14">
        <v>11223.126</v>
      </c>
      <c r="K39" s="10">
        <v>4904.8630000000003</v>
      </c>
      <c r="L39" s="11"/>
      <c r="M39" s="11"/>
      <c r="N39" s="11">
        <v>3.0734999999999997</v>
      </c>
      <c r="O39" s="11">
        <v>7.0327999999999999</v>
      </c>
      <c r="P39" s="11"/>
      <c r="Q39" s="10">
        <v>4717.6859999999997</v>
      </c>
      <c r="R39" s="10">
        <v>2061.779</v>
      </c>
      <c r="S39" s="11"/>
      <c r="T39" s="11">
        <v>7.2079000000000004</v>
      </c>
      <c r="U39" s="11">
        <v>16.492799999999999</v>
      </c>
      <c r="V39" s="11"/>
      <c r="W39" s="10">
        <v>2011.692</v>
      </c>
      <c r="X39" s="10">
        <v>879.173</v>
      </c>
    </row>
    <row r="40" spans="2:24" x14ac:dyDescent="0.25">
      <c r="D40" s="1" t="s">
        <v>14</v>
      </c>
      <c r="E40" s="15">
        <v>1884</v>
      </c>
      <c r="G40" s="11">
        <v>0.93300000000000005</v>
      </c>
      <c r="H40" s="11">
        <v>2.0540000000000003</v>
      </c>
      <c r="I40" s="11"/>
      <c r="J40" s="14">
        <v>15541.316000000001</v>
      </c>
      <c r="K40" s="10">
        <v>7059.4049999999997</v>
      </c>
      <c r="L40" s="11"/>
      <c r="M40" s="11"/>
      <c r="N40" s="11">
        <v>2.2195999999999998</v>
      </c>
      <c r="O40" s="11">
        <v>4.8864000000000001</v>
      </c>
      <c r="P40" s="11"/>
      <c r="Q40" s="10">
        <v>6532.8540000000003</v>
      </c>
      <c r="R40" s="10">
        <v>2967.4490000000001</v>
      </c>
      <c r="S40" s="11"/>
      <c r="T40" s="11">
        <v>5.2051000000000007</v>
      </c>
      <c r="U40" s="11">
        <v>11.459099999999999</v>
      </c>
      <c r="V40" s="11"/>
      <c r="W40" s="10">
        <v>2785.7069999999999</v>
      </c>
      <c r="X40" s="10">
        <v>1265.365</v>
      </c>
    </row>
    <row r="41" spans="2:24" x14ac:dyDescent="0.25">
      <c r="D41" s="1" t="s">
        <v>15</v>
      </c>
      <c r="E41">
        <v>233</v>
      </c>
      <c r="G41" s="11">
        <v>0.90600000000000003</v>
      </c>
      <c r="H41" s="11">
        <v>2.0621999999999998</v>
      </c>
      <c r="I41" s="11"/>
      <c r="J41" s="14">
        <v>16004.905000000001</v>
      </c>
      <c r="K41" s="10">
        <v>7031.2449999999999</v>
      </c>
      <c r="L41" s="11"/>
      <c r="M41" s="11"/>
      <c r="N41" s="11">
        <v>2.1553</v>
      </c>
      <c r="O41" s="11">
        <v>4.9058999999999999</v>
      </c>
      <c r="P41" s="11"/>
      <c r="Q41" s="10">
        <v>6727.7250000000004</v>
      </c>
      <c r="R41" s="10">
        <v>2955.6120000000001</v>
      </c>
      <c r="S41" s="11"/>
      <c r="T41" s="11">
        <v>5.0544000000000002</v>
      </c>
      <c r="U41" s="11">
        <v>11.505000000000001</v>
      </c>
      <c r="V41" s="11"/>
      <c r="W41" s="10">
        <v>2868.8040000000001</v>
      </c>
      <c r="X41" s="10">
        <v>1260.317</v>
      </c>
    </row>
    <row r="42" spans="2:24" x14ac:dyDescent="0.25">
      <c r="D42" s="1" t="s">
        <v>16</v>
      </c>
      <c r="E42">
        <v>185</v>
      </c>
      <c r="G42" s="11">
        <v>0.81310000000000004</v>
      </c>
      <c r="H42" s="11">
        <v>1.8149</v>
      </c>
      <c r="I42" s="11"/>
      <c r="J42" s="14">
        <v>17832.965</v>
      </c>
      <c r="K42" s="10">
        <v>7989.509</v>
      </c>
      <c r="L42" s="11"/>
      <c r="M42" s="11"/>
      <c r="N42" s="11">
        <v>1.9342999999999999</v>
      </c>
      <c r="O42" s="11">
        <v>4.3174999999999999</v>
      </c>
      <c r="P42" s="11"/>
      <c r="Q42" s="10">
        <v>7496.1580000000004</v>
      </c>
      <c r="R42" s="10">
        <v>3358.422</v>
      </c>
      <c r="S42" s="11"/>
      <c r="T42" s="11">
        <v>4.5362</v>
      </c>
      <c r="U42" s="11">
        <v>10.125100000000002</v>
      </c>
      <c r="V42" s="11"/>
      <c r="W42" s="10">
        <v>3196.4749999999999</v>
      </c>
      <c r="X42" s="10">
        <v>1432.0820000000001</v>
      </c>
    </row>
    <row r="43" spans="2:24" x14ac:dyDescent="0.25">
      <c r="D43" s="1"/>
      <c r="G43" s="11"/>
      <c r="H43" s="11"/>
      <c r="I43" s="11"/>
      <c r="J43" s="14"/>
      <c r="K43" s="10"/>
      <c r="L43" s="11"/>
      <c r="M43" s="11"/>
      <c r="N43" s="11"/>
      <c r="O43" s="11"/>
      <c r="P43" s="11"/>
      <c r="Q43" s="10"/>
      <c r="R43" s="10"/>
      <c r="S43" s="11"/>
      <c r="T43" s="11"/>
      <c r="U43" s="11"/>
      <c r="V43" s="11"/>
      <c r="W43" s="10"/>
      <c r="X43" s="10"/>
    </row>
    <row r="44" spans="2:24" x14ac:dyDescent="0.25">
      <c r="D44" s="1" t="s">
        <v>56</v>
      </c>
      <c r="G44" s="11"/>
      <c r="H44" s="11"/>
      <c r="I44" s="11"/>
      <c r="J44" s="14"/>
      <c r="K44" s="10"/>
      <c r="L44" s="11"/>
      <c r="M44" s="11"/>
      <c r="N44" s="11"/>
      <c r="O44" s="11"/>
      <c r="P44" s="11"/>
      <c r="Q44" s="10"/>
      <c r="R44" s="10"/>
      <c r="S44" s="11"/>
      <c r="T44" s="11"/>
      <c r="U44" s="11"/>
      <c r="V44" s="11"/>
      <c r="W44" s="10"/>
      <c r="X44" s="10"/>
    </row>
    <row r="45" spans="2:24" x14ac:dyDescent="0.25">
      <c r="D45" s="1" t="s">
        <v>48</v>
      </c>
      <c r="E45" s="1" t="s">
        <v>49</v>
      </c>
      <c r="G45" s="11"/>
      <c r="H45" s="11"/>
      <c r="I45" s="11"/>
      <c r="J45" s="14"/>
      <c r="K45" s="10"/>
      <c r="L45" s="11"/>
      <c r="M45" s="11"/>
      <c r="N45" s="11"/>
      <c r="O45" s="11"/>
      <c r="P45" s="11"/>
      <c r="Q45" s="10"/>
      <c r="R45" s="10"/>
      <c r="S45" s="11"/>
      <c r="T45" s="11"/>
      <c r="U45" s="11"/>
      <c r="V45" s="11"/>
      <c r="W45" s="10"/>
      <c r="X45" s="10"/>
    </row>
    <row r="46" spans="2:24" x14ac:dyDescent="0.25">
      <c r="B46" s="18"/>
      <c r="C46" s="19"/>
      <c r="D46" s="1" t="s">
        <v>50</v>
      </c>
      <c r="E46" s="1" t="s">
        <v>53</v>
      </c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</row>
    <row r="47" spans="2:24" x14ac:dyDescent="0.25">
      <c r="B47" s="18"/>
      <c r="C47" s="19"/>
      <c r="D47" s="1" t="s">
        <v>52</v>
      </c>
      <c r="E47" s="1" t="s">
        <v>55</v>
      </c>
      <c r="F47" s="19"/>
      <c r="G47" s="33"/>
      <c r="H47" s="33"/>
      <c r="I47" s="33"/>
      <c r="J47" s="33"/>
      <c r="K47" s="33"/>
      <c r="L47" s="19"/>
      <c r="M47" s="19"/>
      <c r="N47" s="33"/>
      <c r="O47" s="33"/>
      <c r="P47" s="33"/>
      <c r="Q47" s="33"/>
      <c r="R47" s="33"/>
      <c r="S47" s="19"/>
      <c r="T47" s="33"/>
      <c r="U47" s="33"/>
      <c r="V47" s="33"/>
      <c r="W47" s="33"/>
      <c r="X47" s="33"/>
    </row>
    <row r="48" spans="2:24" x14ac:dyDescent="0.25">
      <c r="B48" s="1" t="s">
        <v>0</v>
      </c>
      <c r="D48" s="2" t="s">
        <v>55</v>
      </c>
      <c r="E48" s="3"/>
      <c r="F48" s="3"/>
      <c r="G48" s="72" t="s">
        <v>24</v>
      </c>
      <c r="H48" s="72"/>
      <c r="I48" s="72"/>
      <c r="J48" s="72"/>
      <c r="K48" s="72"/>
      <c r="N48" s="73" t="s">
        <v>25</v>
      </c>
      <c r="O48" s="73"/>
      <c r="P48" s="73"/>
      <c r="Q48" s="73"/>
      <c r="R48" s="73"/>
      <c r="T48" s="74" t="s">
        <v>26</v>
      </c>
      <c r="U48" s="74"/>
      <c r="V48" s="74"/>
      <c r="W48" s="74"/>
      <c r="X48" s="74"/>
    </row>
    <row r="49" spans="2:24" x14ac:dyDescent="0.25">
      <c r="B49" s="1" t="s">
        <v>1</v>
      </c>
      <c r="C49" s="4" t="s">
        <v>2</v>
      </c>
      <c r="D49" s="5" t="s">
        <v>18</v>
      </c>
      <c r="G49" s="6" t="s">
        <v>4</v>
      </c>
      <c r="H49" s="7" t="s">
        <v>5</v>
      </c>
      <c r="I49" s="7"/>
      <c r="J49" s="74" t="s">
        <v>6</v>
      </c>
      <c r="K49" s="74"/>
      <c r="N49" s="6" t="s">
        <v>4</v>
      </c>
      <c r="O49" s="7" t="s">
        <v>5</v>
      </c>
      <c r="P49" s="7"/>
      <c r="Q49" s="74" t="s">
        <v>6</v>
      </c>
      <c r="R49" s="74"/>
      <c r="T49" s="6" t="s">
        <v>4</v>
      </c>
      <c r="U49" s="7" t="s">
        <v>5</v>
      </c>
      <c r="V49" s="7"/>
      <c r="W49" s="16" t="s">
        <v>6</v>
      </c>
      <c r="X49" s="16"/>
    </row>
    <row r="50" spans="2:24" x14ac:dyDescent="0.25">
      <c r="D50" s="1" t="s">
        <v>7</v>
      </c>
      <c r="E50" s="1" t="s">
        <v>8</v>
      </c>
      <c r="G50" s="1" t="s">
        <v>9</v>
      </c>
      <c r="H50" s="1" t="s">
        <v>10</v>
      </c>
      <c r="I50" s="1"/>
      <c r="J50" s="1" t="s">
        <v>9</v>
      </c>
      <c r="K50" s="1" t="s">
        <v>10</v>
      </c>
      <c r="N50" s="1" t="s">
        <v>9</v>
      </c>
      <c r="O50" s="1" t="s">
        <v>10</v>
      </c>
      <c r="P50" s="1"/>
      <c r="Q50" s="1" t="s">
        <v>9</v>
      </c>
      <c r="R50" s="1" t="s">
        <v>10</v>
      </c>
      <c r="T50" s="1" t="s">
        <v>9</v>
      </c>
      <c r="U50" s="1" t="s">
        <v>10</v>
      </c>
      <c r="V50" s="1"/>
      <c r="W50" s="9" t="s">
        <v>9</v>
      </c>
      <c r="X50" s="1" t="s">
        <v>10</v>
      </c>
    </row>
    <row r="51" spans="2:24" x14ac:dyDescent="0.25">
      <c r="D51" s="1" t="s">
        <v>19</v>
      </c>
      <c r="E51">
        <v>1</v>
      </c>
      <c r="G51" s="11">
        <v>1.6220000000000001</v>
      </c>
      <c r="H51" s="11">
        <v>1.6220000000000001</v>
      </c>
      <c r="I51" s="11"/>
      <c r="J51" s="10">
        <v>8939.7639999999992</v>
      </c>
      <c r="K51" s="12">
        <v>8939.7639999999992</v>
      </c>
      <c r="L51" s="11"/>
      <c r="M51" s="11"/>
      <c r="N51" s="11">
        <v>3.8585999999999996</v>
      </c>
      <c r="O51" s="11">
        <v>3.8585999999999996</v>
      </c>
      <c r="P51" s="11"/>
      <c r="Q51" s="10">
        <v>3757.866</v>
      </c>
      <c r="R51" s="12">
        <v>3757.866</v>
      </c>
      <c r="S51" s="11"/>
      <c r="T51" s="11">
        <v>9.0488999999999997</v>
      </c>
      <c r="U51" s="11">
        <v>9.0488999999999997</v>
      </c>
      <c r="V51" s="11"/>
      <c r="W51" s="10">
        <v>1602.4110000000001</v>
      </c>
      <c r="X51" s="12">
        <v>1602.4110000000001</v>
      </c>
    </row>
    <row r="52" spans="2:24" x14ac:dyDescent="0.25">
      <c r="D52" s="1" t="s">
        <v>11</v>
      </c>
      <c r="E52">
        <v>14</v>
      </c>
      <c r="G52" s="11">
        <v>2.1648999999999998</v>
      </c>
      <c r="H52" s="11">
        <v>4.3388</v>
      </c>
      <c r="I52" s="11"/>
      <c r="J52" s="10">
        <v>6697.8729999999996</v>
      </c>
      <c r="K52" s="12">
        <v>3341.9720000000002</v>
      </c>
      <c r="L52" s="11"/>
      <c r="M52" s="11"/>
      <c r="N52" s="11">
        <v>5.1501000000000001</v>
      </c>
      <c r="O52" s="11">
        <v>10.3217</v>
      </c>
      <c r="P52" s="11"/>
      <c r="Q52" s="10">
        <v>2815.4780000000001</v>
      </c>
      <c r="R52" s="12">
        <v>1404.8109999999999</v>
      </c>
      <c r="S52" s="11"/>
      <c r="T52" s="11">
        <v>12.0777</v>
      </c>
      <c r="U52" s="11">
        <v>24.2057</v>
      </c>
      <c r="V52" s="11"/>
      <c r="W52" s="10">
        <v>1200.5619999999999</v>
      </c>
      <c r="X52" s="12">
        <v>599.03300000000002</v>
      </c>
    </row>
    <row r="53" spans="2:24" x14ac:dyDescent="0.25">
      <c r="D53" s="1" t="s">
        <v>12</v>
      </c>
      <c r="E53">
        <v>104</v>
      </c>
      <c r="G53" s="11">
        <v>1.6434</v>
      </c>
      <c r="H53" s="11">
        <v>4.0194000000000001</v>
      </c>
      <c r="I53" s="11"/>
      <c r="J53" s="10">
        <v>8823.2270000000008</v>
      </c>
      <c r="K53" s="10">
        <v>3607.5360000000001</v>
      </c>
      <c r="L53" s="11"/>
      <c r="M53" s="11"/>
      <c r="N53" s="11">
        <v>3.9095</v>
      </c>
      <c r="O53" s="11">
        <v>9.5618999999999996</v>
      </c>
      <c r="P53" s="11"/>
      <c r="Q53" s="10">
        <v>3708.8789999999999</v>
      </c>
      <c r="R53" s="10">
        <v>1516.442</v>
      </c>
      <c r="S53" s="11"/>
      <c r="T53" s="11">
        <v>9.1684000000000001</v>
      </c>
      <c r="U53" s="11">
        <v>22.4238</v>
      </c>
      <c r="V53" s="11"/>
      <c r="W53" s="10">
        <v>1581.5219999999999</v>
      </c>
      <c r="X53" s="10">
        <v>646.63400000000001</v>
      </c>
    </row>
    <row r="54" spans="2:24" x14ac:dyDescent="0.25">
      <c r="D54" s="1" t="s">
        <v>13</v>
      </c>
      <c r="E54">
        <v>118</v>
      </c>
      <c r="G54" s="11">
        <v>0.82910000000000006</v>
      </c>
      <c r="H54" s="11">
        <v>1.5266999999999999</v>
      </c>
      <c r="I54" s="11"/>
      <c r="J54" s="14">
        <v>17489.424999999999</v>
      </c>
      <c r="K54" s="10">
        <v>9497.66</v>
      </c>
      <c r="L54" s="11"/>
      <c r="M54" s="11"/>
      <c r="N54" s="11">
        <v>1.9723000000000002</v>
      </c>
      <c r="O54" s="11">
        <v>3.6318999999999999</v>
      </c>
      <c r="P54" s="11"/>
      <c r="Q54" s="10">
        <v>7351.75</v>
      </c>
      <c r="R54" s="10">
        <v>3992.3789999999999</v>
      </c>
      <c r="S54" s="11"/>
      <c r="T54" s="11">
        <v>4.6254</v>
      </c>
      <c r="U54" s="11">
        <v>8.5173000000000005</v>
      </c>
      <c r="V54" s="11"/>
      <c r="W54" s="10">
        <v>3134.8969999999999</v>
      </c>
      <c r="X54" s="10">
        <v>1702.4110000000001</v>
      </c>
    </row>
    <row r="55" spans="2:24" x14ac:dyDescent="0.25">
      <c r="D55" s="1" t="s">
        <v>14</v>
      </c>
      <c r="E55" s="15">
        <v>940</v>
      </c>
      <c r="G55" s="11">
        <v>0.69490000000000007</v>
      </c>
      <c r="H55" s="11">
        <v>1.4365999999999999</v>
      </c>
      <c r="I55" s="11"/>
      <c r="J55" s="14">
        <v>20866.511999999999</v>
      </c>
      <c r="K55" s="14">
        <v>10018.492</v>
      </c>
      <c r="L55" s="11"/>
      <c r="M55" s="11"/>
      <c r="N55" s="11">
        <v>1.6531</v>
      </c>
      <c r="O55" s="11">
        <v>3.4177</v>
      </c>
      <c r="P55" s="11"/>
      <c r="Q55" s="10">
        <v>8771.3220000000001</v>
      </c>
      <c r="R55" s="10">
        <v>4211.3130000000001</v>
      </c>
      <c r="S55" s="11"/>
      <c r="T55" s="11">
        <v>3.8767999999999998</v>
      </c>
      <c r="U55" s="11">
        <v>8.0149999999999988</v>
      </c>
      <c r="V55" s="11"/>
      <c r="W55" s="10">
        <v>3740.2240000000002</v>
      </c>
      <c r="X55" s="10">
        <v>1795.7670000000001</v>
      </c>
    </row>
    <row r="56" spans="2:24" x14ac:dyDescent="0.25">
      <c r="D56" s="1" t="s">
        <v>15</v>
      </c>
      <c r="E56">
        <v>119</v>
      </c>
      <c r="G56" s="11">
        <v>0.71029999999999993</v>
      </c>
      <c r="H56" s="11">
        <v>1.5131999999999999</v>
      </c>
      <c r="I56" s="11"/>
      <c r="J56" s="14">
        <v>20412.955999999998</v>
      </c>
      <c r="K56" s="10">
        <v>9582.6389999999992</v>
      </c>
      <c r="L56" s="11"/>
      <c r="M56" s="11"/>
      <c r="N56" s="11">
        <v>1.6898</v>
      </c>
      <c r="O56" s="11">
        <v>3.5996999999999999</v>
      </c>
      <c r="P56" s="11"/>
      <c r="Q56" s="10">
        <v>8580.6669999999995</v>
      </c>
      <c r="R56" s="10">
        <v>4028.1</v>
      </c>
      <c r="S56" s="11"/>
      <c r="T56" s="11">
        <v>3.9629000000000003</v>
      </c>
      <c r="U56" s="11">
        <v>8.4417999999999989</v>
      </c>
      <c r="V56" s="11"/>
      <c r="W56" s="10">
        <v>3658.9259999999999</v>
      </c>
      <c r="X56" s="10">
        <v>1717.643</v>
      </c>
    </row>
    <row r="57" spans="2:24" x14ac:dyDescent="0.25">
      <c r="D57" s="1" t="s">
        <v>16</v>
      </c>
      <c r="E57">
        <v>105</v>
      </c>
      <c r="G57" s="11">
        <v>0.66400000000000003</v>
      </c>
      <c r="H57" s="11">
        <v>1.3061</v>
      </c>
      <c r="I57" s="11"/>
      <c r="J57" s="14">
        <v>21836.774000000001</v>
      </c>
      <c r="K57" s="14">
        <v>11101.74</v>
      </c>
      <c r="L57" s="11"/>
      <c r="M57" s="11"/>
      <c r="N57" s="11">
        <v>1.5797000000000001</v>
      </c>
      <c r="O57" s="11">
        <v>3.1071</v>
      </c>
      <c r="P57" s="11"/>
      <c r="Q57" s="10">
        <v>9179.1749999999993</v>
      </c>
      <c r="R57" s="10">
        <v>4666.6610000000001</v>
      </c>
      <c r="S57" s="11"/>
      <c r="T57" s="11">
        <v>3.7044999999999999</v>
      </c>
      <c r="U57" s="11">
        <v>7.2866999999999997</v>
      </c>
      <c r="V57" s="11"/>
      <c r="W57" s="10">
        <v>3914.1390000000001</v>
      </c>
      <c r="X57" s="10">
        <v>1989.9349999999999</v>
      </c>
    </row>
    <row r="70" spans="2:24" x14ac:dyDescent="0.25">
      <c r="B70" s="18"/>
      <c r="C70" s="19"/>
      <c r="D70" s="18"/>
      <c r="E70" s="19"/>
      <c r="F70" s="19"/>
      <c r="G70" s="33"/>
      <c r="H70" s="33"/>
      <c r="I70" s="33"/>
      <c r="J70" s="33"/>
      <c r="K70" s="33"/>
      <c r="L70" s="19"/>
      <c r="M70" s="19"/>
      <c r="N70" s="33"/>
      <c r="O70" s="33"/>
      <c r="P70" s="33"/>
      <c r="Q70" s="33"/>
      <c r="R70" s="33"/>
      <c r="S70" s="19"/>
      <c r="T70" s="33"/>
      <c r="U70" s="33"/>
      <c r="V70" s="33"/>
      <c r="W70" s="33"/>
      <c r="X70" s="33"/>
    </row>
    <row r="71" spans="2:24" x14ac:dyDescent="0.25">
      <c r="B71" s="18"/>
      <c r="C71" s="18"/>
      <c r="D71" s="26"/>
      <c r="E71" s="19"/>
      <c r="F71" s="19"/>
      <c r="G71" s="54"/>
      <c r="H71" s="19"/>
      <c r="I71" s="19"/>
      <c r="J71" s="33"/>
      <c r="K71" s="33"/>
      <c r="L71" s="19"/>
      <c r="M71" s="19"/>
      <c r="N71" s="54"/>
      <c r="O71" s="19"/>
      <c r="P71" s="19"/>
      <c r="Q71" s="33"/>
      <c r="R71" s="33"/>
      <c r="S71" s="19"/>
      <c r="T71" s="54"/>
      <c r="U71" s="19"/>
      <c r="V71" s="19"/>
      <c r="W71" s="54"/>
      <c r="X71" s="54"/>
    </row>
    <row r="72" spans="2:24" x14ac:dyDescent="0.25">
      <c r="B72" s="19"/>
      <c r="C72" s="19"/>
      <c r="D72" s="18"/>
      <c r="E72" s="18"/>
      <c r="F72" s="19"/>
      <c r="G72" s="18"/>
      <c r="H72" s="18"/>
      <c r="I72" s="18"/>
      <c r="J72" s="18"/>
      <c r="K72" s="18"/>
      <c r="L72" s="19"/>
      <c r="M72" s="19"/>
      <c r="N72" s="18"/>
      <c r="O72" s="18"/>
      <c r="P72" s="18"/>
      <c r="Q72" s="18"/>
      <c r="R72" s="18"/>
      <c r="S72" s="19"/>
      <c r="T72" s="18"/>
      <c r="U72" s="18"/>
      <c r="V72" s="18"/>
      <c r="W72" s="26"/>
      <c r="X72" s="18"/>
    </row>
    <row r="73" spans="2:24" x14ac:dyDescent="0.25">
      <c r="B73" s="19"/>
      <c r="C73" s="19"/>
      <c r="D73" s="18"/>
      <c r="E73" s="19"/>
      <c r="F73" s="19"/>
      <c r="G73" s="24"/>
      <c r="H73" s="24"/>
      <c r="I73" s="24"/>
      <c r="J73" s="31"/>
      <c r="K73" s="29"/>
      <c r="L73" s="24"/>
      <c r="M73" s="24"/>
      <c r="N73" s="24"/>
      <c r="O73" s="24"/>
      <c r="P73" s="24"/>
      <c r="Q73" s="31"/>
      <c r="R73" s="29"/>
      <c r="S73" s="24"/>
      <c r="T73" s="24"/>
      <c r="U73" s="24"/>
      <c r="V73" s="24"/>
      <c r="W73" s="28"/>
      <c r="X73" s="24"/>
    </row>
    <row r="74" spans="2:24" x14ac:dyDescent="0.25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</row>
    <row r="75" spans="2:24" x14ac:dyDescent="0.25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</row>
    <row r="76" spans="2:24" x14ac:dyDescent="0.25">
      <c r="B76" s="18"/>
      <c r="C76" s="19"/>
      <c r="D76" s="18"/>
      <c r="E76" s="19"/>
      <c r="F76" s="19"/>
      <c r="G76" s="33"/>
      <c r="H76" s="33"/>
      <c r="I76" s="33"/>
      <c r="J76" s="33"/>
      <c r="K76" s="33"/>
      <c r="L76" s="19"/>
      <c r="M76" s="19"/>
      <c r="N76" s="33"/>
      <c r="O76" s="33"/>
      <c r="P76" s="33"/>
      <c r="Q76" s="33"/>
      <c r="R76" s="33"/>
      <c r="S76" s="19"/>
      <c r="T76" s="33"/>
      <c r="U76" s="33"/>
      <c r="V76" s="33"/>
      <c r="W76" s="33"/>
      <c r="X76" s="33"/>
    </row>
    <row r="77" spans="2:24" x14ac:dyDescent="0.25">
      <c r="B77" s="18"/>
      <c r="C77" s="25"/>
      <c r="D77" s="26"/>
      <c r="E77" s="19"/>
      <c r="F77" s="19"/>
      <c r="G77" s="54"/>
      <c r="H77" s="19"/>
      <c r="I77" s="19"/>
      <c r="J77" s="33"/>
      <c r="K77" s="33"/>
      <c r="L77" s="19"/>
      <c r="M77" s="19"/>
      <c r="N77" s="54"/>
      <c r="O77" s="19"/>
      <c r="P77" s="19"/>
      <c r="Q77" s="33"/>
      <c r="R77" s="33"/>
      <c r="S77" s="19"/>
      <c r="T77" s="54"/>
      <c r="U77" s="19"/>
      <c r="V77" s="19"/>
      <c r="W77" s="54"/>
      <c r="X77" s="54"/>
    </row>
    <row r="78" spans="2:24" x14ac:dyDescent="0.25">
      <c r="B78" s="19"/>
      <c r="C78" s="19"/>
      <c r="D78" s="18"/>
      <c r="E78" s="18"/>
      <c r="F78" s="19"/>
      <c r="G78" s="18"/>
      <c r="H78" s="18"/>
      <c r="I78" s="18"/>
      <c r="J78" s="18"/>
      <c r="K78" s="18"/>
      <c r="L78" s="19"/>
      <c r="M78" s="19"/>
      <c r="N78" s="18"/>
      <c r="O78" s="18"/>
      <c r="P78" s="18"/>
      <c r="Q78" s="18"/>
      <c r="R78" s="18"/>
      <c r="S78" s="19"/>
      <c r="T78" s="18"/>
      <c r="U78" s="18"/>
      <c r="V78" s="18"/>
      <c r="W78" s="26"/>
      <c r="X78" s="18"/>
    </row>
    <row r="79" spans="2:24" x14ac:dyDescent="0.25">
      <c r="B79" s="19"/>
      <c r="C79" s="19"/>
      <c r="D79" s="18"/>
      <c r="E79" s="19"/>
      <c r="F79" s="19"/>
      <c r="G79" s="24"/>
      <c r="H79" s="24"/>
      <c r="I79" s="24"/>
      <c r="J79" s="28"/>
      <c r="K79" s="24"/>
      <c r="L79" s="24"/>
      <c r="M79" s="24"/>
      <c r="N79" s="24"/>
      <c r="O79" s="24"/>
      <c r="P79" s="24"/>
      <c r="Q79" s="28"/>
      <c r="R79" s="29"/>
      <c r="S79" s="24"/>
      <c r="T79" s="24"/>
      <c r="U79" s="24"/>
      <c r="V79" s="24"/>
      <c r="W79" s="28"/>
      <c r="X79" s="24"/>
    </row>
    <row r="80" spans="2:24" x14ac:dyDescent="0.25">
      <c r="B80" s="19"/>
      <c r="C80" s="19"/>
      <c r="D80" s="18"/>
      <c r="E80" s="19"/>
      <c r="F80" s="19"/>
      <c r="G80" s="24"/>
      <c r="H80" s="24"/>
      <c r="I80" s="24"/>
      <c r="J80" s="28"/>
      <c r="K80" s="24"/>
      <c r="L80" s="24"/>
      <c r="M80" s="24"/>
      <c r="N80" s="24"/>
      <c r="O80" s="24"/>
      <c r="P80" s="24"/>
      <c r="Q80" s="28"/>
      <c r="R80" s="29"/>
      <c r="S80" s="24"/>
      <c r="T80" s="24"/>
      <c r="U80" s="24"/>
      <c r="V80" s="24"/>
      <c r="W80" s="28"/>
      <c r="X80" s="24"/>
    </row>
    <row r="81" spans="2:24" x14ac:dyDescent="0.25">
      <c r="B81" s="19"/>
      <c r="C81" s="19"/>
      <c r="D81" s="18"/>
      <c r="E81" s="19"/>
      <c r="F81" s="19"/>
      <c r="G81" s="24"/>
      <c r="H81" s="24"/>
      <c r="I81" s="24"/>
      <c r="J81" s="28"/>
      <c r="K81" s="28"/>
      <c r="L81" s="24"/>
      <c r="M81" s="24"/>
      <c r="N81" s="24"/>
      <c r="O81" s="24"/>
      <c r="P81" s="24"/>
      <c r="Q81" s="28"/>
      <c r="R81" s="28"/>
      <c r="S81" s="24"/>
      <c r="T81" s="24"/>
      <c r="U81" s="24"/>
      <c r="V81" s="24"/>
      <c r="W81" s="28"/>
      <c r="X81" s="28"/>
    </row>
    <row r="82" spans="2:24" x14ac:dyDescent="0.25">
      <c r="B82" s="19"/>
      <c r="C82" s="19"/>
      <c r="D82" s="18"/>
      <c r="E82" s="19"/>
      <c r="F82" s="19"/>
      <c r="G82" s="24"/>
      <c r="H82" s="24"/>
      <c r="I82" s="24"/>
      <c r="J82" s="31"/>
      <c r="K82" s="28"/>
      <c r="L82" s="24"/>
      <c r="M82" s="24"/>
      <c r="N82" s="24"/>
      <c r="O82" s="24"/>
      <c r="P82" s="24"/>
      <c r="Q82" s="28"/>
      <c r="R82" s="28"/>
      <c r="S82" s="24"/>
      <c r="T82" s="24"/>
      <c r="U82" s="24"/>
      <c r="V82" s="24"/>
      <c r="W82" s="28"/>
      <c r="X82" s="28"/>
    </row>
    <row r="83" spans="2:24" x14ac:dyDescent="0.25">
      <c r="B83" s="19"/>
      <c r="C83" s="19"/>
      <c r="D83" s="18"/>
      <c r="E83" s="30"/>
      <c r="F83" s="19"/>
      <c r="G83" s="24"/>
      <c r="H83" s="24"/>
      <c r="I83" s="24"/>
      <c r="J83" s="31"/>
      <c r="K83" s="28"/>
      <c r="L83" s="24"/>
      <c r="M83" s="24"/>
      <c r="N83" s="24"/>
      <c r="O83" s="24"/>
      <c r="P83" s="24"/>
      <c r="Q83" s="28"/>
      <c r="R83" s="28"/>
      <c r="S83" s="24"/>
      <c r="T83" s="24"/>
      <c r="U83" s="24"/>
      <c r="V83" s="24"/>
      <c r="W83" s="28"/>
      <c r="X83" s="28"/>
    </row>
    <row r="84" spans="2:24" x14ac:dyDescent="0.25">
      <c r="B84" s="19"/>
      <c r="C84" s="19"/>
      <c r="D84" s="18"/>
      <c r="E84" s="19"/>
      <c r="F84" s="19"/>
      <c r="G84" s="24"/>
      <c r="H84" s="24"/>
      <c r="I84" s="24"/>
      <c r="J84" s="31"/>
      <c r="K84" s="28"/>
      <c r="L84" s="24"/>
      <c r="M84" s="24"/>
      <c r="N84" s="24"/>
      <c r="O84" s="24"/>
      <c r="P84" s="24"/>
      <c r="Q84" s="28"/>
      <c r="R84" s="28"/>
      <c r="S84" s="24"/>
      <c r="T84" s="24"/>
      <c r="U84" s="24"/>
      <c r="V84" s="24"/>
      <c r="W84" s="28"/>
      <c r="X84" s="28"/>
    </row>
    <row r="85" spans="2:24" x14ac:dyDescent="0.25">
      <c r="B85" s="19"/>
      <c r="C85" s="19"/>
      <c r="D85" s="18"/>
      <c r="E85" s="19"/>
      <c r="F85" s="19"/>
      <c r="G85" s="24"/>
      <c r="H85" s="24"/>
      <c r="I85" s="24"/>
      <c r="J85" s="31"/>
      <c r="K85" s="28"/>
      <c r="L85" s="24"/>
      <c r="M85" s="24"/>
      <c r="N85" s="24"/>
      <c r="O85" s="24"/>
      <c r="P85" s="24"/>
      <c r="Q85" s="28"/>
      <c r="R85" s="28"/>
      <c r="S85" s="24"/>
      <c r="T85" s="24"/>
      <c r="U85" s="24"/>
      <c r="V85" s="24"/>
      <c r="W85" s="28"/>
      <c r="X85" s="28"/>
    </row>
    <row r="86" spans="2:24" x14ac:dyDescent="0.25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</row>
    <row r="87" spans="2:24" x14ac:dyDescent="0.25">
      <c r="B87" s="18"/>
      <c r="C87" s="19"/>
      <c r="D87" s="18"/>
      <c r="E87" s="19"/>
      <c r="F87" s="19"/>
      <c r="G87" s="33"/>
      <c r="H87" s="33"/>
      <c r="I87" s="33"/>
      <c r="J87" s="33"/>
      <c r="K87" s="33"/>
      <c r="L87" s="19"/>
      <c r="M87" s="19"/>
      <c r="N87" s="33"/>
      <c r="O87" s="33"/>
      <c r="P87" s="33"/>
      <c r="Q87" s="33"/>
      <c r="R87" s="33"/>
      <c r="S87" s="19"/>
      <c r="T87" s="33"/>
      <c r="U87" s="33"/>
      <c r="V87" s="33"/>
      <c r="W87" s="33"/>
      <c r="X87" s="33"/>
    </row>
    <row r="88" spans="2:24" x14ac:dyDescent="0.25">
      <c r="B88" s="18"/>
      <c r="C88" s="25"/>
      <c r="D88" s="26"/>
      <c r="E88" s="19"/>
      <c r="F88" s="19"/>
      <c r="G88" s="54"/>
      <c r="H88" s="19"/>
      <c r="I88" s="19"/>
      <c r="J88" s="33"/>
      <c r="K88" s="33"/>
      <c r="L88" s="19"/>
      <c r="M88" s="19"/>
      <c r="N88" s="54"/>
      <c r="O88" s="19"/>
      <c r="P88" s="19"/>
      <c r="Q88" s="33"/>
      <c r="R88" s="33"/>
      <c r="S88" s="19"/>
      <c r="T88" s="54"/>
      <c r="U88" s="19"/>
      <c r="V88" s="19"/>
      <c r="W88" s="54"/>
      <c r="X88" s="54"/>
    </row>
    <row r="89" spans="2:24" x14ac:dyDescent="0.25">
      <c r="B89" s="19"/>
      <c r="C89" s="19"/>
      <c r="D89" s="18"/>
      <c r="E89" s="18"/>
      <c r="F89" s="19"/>
      <c r="G89" s="18"/>
      <c r="H89" s="18"/>
      <c r="I89" s="18"/>
      <c r="J89" s="18"/>
      <c r="K89" s="18"/>
      <c r="L89" s="19"/>
      <c r="M89" s="19"/>
      <c r="N89" s="18"/>
      <c r="O89" s="18"/>
      <c r="P89" s="18"/>
      <c r="Q89" s="18"/>
      <c r="R89" s="18"/>
      <c r="S89" s="19"/>
      <c r="T89" s="18"/>
      <c r="U89" s="18"/>
      <c r="V89" s="18"/>
      <c r="W89" s="26"/>
      <c r="X89" s="18"/>
    </row>
    <row r="90" spans="2:24" x14ac:dyDescent="0.25">
      <c r="B90" s="19"/>
      <c r="C90" s="19"/>
      <c r="D90" s="18"/>
      <c r="E90" s="19"/>
      <c r="F90" s="19"/>
      <c r="G90" s="24"/>
      <c r="H90" s="24"/>
      <c r="I90" s="24"/>
      <c r="J90" s="31"/>
      <c r="K90" s="29"/>
      <c r="L90" s="24"/>
      <c r="M90" s="24"/>
      <c r="N90" s="24"/>
      <c r="O90" s="24"/>
      <c r="P90" s="24"/>
      <c r="Q90" s="28"/>
      <c r="R90" s="29"/>
      <c r="S90" s="24"/>
      <c r="T90" s="24"/>
      <c r="U90" s="24"/>
      <c r="V90" s="24"/>
      <c r="W90" s="28"/>
      <c r="X90" s="29"/>
    </row>
    <row r="91" spans="2:24" x14ac:dyDescent="0.25">
      <c r="B91" s="19"/>
      <c r="C91" s="19"/>
      <c r="D91" s="18"/>
      <c r="E91" s="19"/>
      <c r="F91" s="19"/>
      <c r="G91" s="24"/>
      <c r="H91" s="24"/>
      <c r="I91" s="24"/>
      <c r="J91" s="31"/>
      <c r="K91" s="29"/>
      <c r="L91" s="24"/>
      <c r="M91" s="24"/>
      <c r="N91" s="24"/>
      <c r="O91" s="24"/>
      <c r="P91" s="24"/>
      <c r="Q91" s="28"/>
      <c r="R91" s="29"/>
      <c r="S91" s="24"/>
      <c r="T91" s="24"/>
      <c r="U91" s="24"/>
      <c r="V91" s="24"/>
      <c r="W91" s="28"/>
      <c r="X91" s="29"/>
    </row>
    <row r="92" spans="2:24" x14ac:dyDescent="0.25">
      <c r="B92" s="19"/>
      <c r="C92" s="19"/>
      <c r="D92" s="18"/>
      <c r="E92" s="19"/>
      <c r="F92" s="19"/>
      <c r="G92" s="24"/>
      <c r="H92" s="24"/>
      <c r="I92" s="24"/>
      <c r="J92" s="31"/>
      <c r="K92" s="29"/>
      <c r="L92" s="24"/>
      <c r="M92" s="24"/>
      <c r="N92" s="24"/>
      <c r="O92" s="24"/>
      <c r="P92" s="24"/>
      <c r="Q92" s="28"/>
      <c r="R92" s="29"/>
      <c r="S92" s="24"/>
      <c r="T92" s="24"/>
      <c r="U92" s="24"/>
      <c r="V92" s="24"/>
      <c r="W92" s="28"/>
      <c r="X92" s="29"/>
    </row>
    <row r="93" spans="2:24" x14ac:dyDescent="0.25">
      <c r="B93" s="19"/>
      <c r="C93" s="19"/>
      <c r="D93" s="18"/>
      <c r="E93" s="19"/>
      <c r="F93" s="19"/>
      <c r="G93" s="24"/>
      <c r="H93" s="24"/>
      <c r="I93" s="24"/>
      <c r="J93" s="31"/>
      <c r="K93" s="31"/>
      <c r="L93" s="24"/>
      <c r="M93" s="24"/>
      <c r="N93" s="24"/>
      <c r="O93" s="24"/>
      <c r="P93" s="24"/>
      <c r="Q93" s="28"/>
      <c r="R93" s="28"/>
      <c r="S93" s="24"/>
      <c r="T93" s="24"/>
      <c r="U93" s="24"/>
      <c r="V93" s="24"/>
      <c r="W93" s="28"/>
      <c r="X93" s="28"/>
    </row>
    <row r="94" spans="2:24" x14ac:dyDescent="0.25">
      <c r="B94" s="19"/>
      <c r="C94" s="19"/>
      <c r="D94" s="18"/>
      <c r="E94" s="30"/>
      <c r="F94" s="19"/>
      <c r="G94" s="24"/>
      <c r="H94" s="24"/>
      <c r="I94" s="24"/>
      <c r="J94" s="31"/>
      <c r="K94" s="29"/>
      <c r="L94" s="24"/>
      <c r="M94" s="24"/>
      <c r="N94" s="24"/>
      <c r="O94" s="24"/>
      <c r="P94" s="24"/>
      <c r="Q94" s="31"/>
      <c r="R94" s="29"/>
      <c r="S94" s="24"/>
      <c r="T94" s="24"/>
      <c r="U94" s="24"/>
      <c r="V94" s="24"/>
      <c r="W94" s="28"/>
      <c r="X94" s="29"/>
    </row>
    <row r="95" spans="2:24" x14ac:dyDescent="0.25">
      <c r="B95" s="19"/>
      <c r="C95" s="19"/>
      <c r="D95" s="18"/>
      <c r="E95" s="19"/>
      <c r="F95" s="19"/>
      <c r="G95" s="24"/>
      <c r="H95" s="24"/>
      <c r="I95" s="24"/>
      <c r="J95" s="31"/>
      <c r="K95" s="29"/>
      <c r="L95" s="24"/>
      <c r="M95" s="24"/>
      <c r="N95" s="24"/>
      <c r="O95" s="24"/>
      <c r="P95" s="24"/>
      <c r="Q95" s="31"/>
      <c r="R95" s="29"/>
      <c r="S95" s="24"/>
      <c r="T95" s="24"/>
      <c r="U95" s="24"/>
      <c r="V95" s="24"/>
      <c r="W95" s="28"/>
      <c r="X95" s="29"/>
    </row>
    <row r="96" spans="2:24" x14ac:dyDescent="0.25">
      <c r="J96" s="10"/>
      <c r="K96" s="10"/>
      <c r="Q96" s="13"/>
      <c r="R96" s="13"/>
      <c r="W96" s="13"/>
      <c r="X96" s="13"/>
    </row>
    <row r="121" spans="2:24" x14ac:dyDescent="0.25">
      <c r="B121" s="18"/>
      <c r="C121" s="19"/>
      <c r="D121" s="18"/>
      <c r="E121" s="19"/>
      <c r="F121" s="19"/>
      <c r="G121" s="33"/>
      <c r="H121" s="33"/>
      <c r="I121" s="33"/>
      <c r="J121" s="33"/>
      <c r="K121" s="33"/>
      <c r="L121" s="19"/>
      <c r="M121" s="19"/>
      <c r="N121" s="33"/>
      <c r="O121" s="33"/>
      <c r="P121" s="33"/>
      <c r="Q121" s="33"/>
      <c r="R121" s="33"/>
      <c r="S121" s="19"/>
      <c r="T121" s="33"/>
      <c r="U121" s="33"/>
      <c r="V121" s="33"/>
      <c r="W121" s="33"/>
      <c r="X121" s="33"/>
    </row>
    <row r="122" spans="2:24" x14ac:dyDescent="0.25">
      <c r="B122" s="18"/>
      <c r="C122" s="25"/>
      <c r="D122" s="26"/>
      <c r="E122" s="19"/>
      <c r="F122" s="19"/>
      <c r="G122" s="27"/>
      <c r="H122" s="19"/>
      <c r="I122" s="19"/>
      <c r="J122" s="75"/>
      <c r="K122" s="75"/>
      <c r="L122" s="19"/>
      <c r="M122" s="19"/>
      <c r="N122" s="27"/>
      <c r="O122" s="19"/>
      <c r="P122" s="19"/>
      <c r="Q122" s="75"/>
      <c r="R122" s="75"/>
      <c r="S122" s="19"/>
      <c r="T122" s="27"/>
      <c r="U122" s="19"/>
      <c r="V122" s="19"/>
      <c r="W122" s="27"/>
      <c r="X122" s="27"/>
    </row>
    <row r="123" spans="2:24" x14ac:dyDescent="0.25">
      <c r="B123" s="19"/>
      <c r="C123" s="19"/>
      <c r="D123" s="18"/>
      <c r="E123" s="18"/>
      <c r="F123" s="19"/>
      <c r="G123" s="18"/>
      <c r="H123" s="18"/>
      <c r="I123" s="18"/>
      <c r="J123" s="18"/>
      <c r="K123" s="18"/>
      <c r="L123" s="19"/>
      <c r="M123" s="19"/>
      <c r="N123" s="18"/>
      <c r="O123" s="18"/>
      <c r="P123" s="18"/>
      <c r="Q123" s="18"/>
      <c r="R123" s="18"/>
      <c r="S123" s="19"/>
      <c r="T123" s="18"/>
      <c r="U123" s="18"/>
      <c r="V123" s="18"/>
      <c r="W123" s="26"/>
      <c r="X123" s="18"/>
    </row>
    <row r="124" spans="2:24" x14ac:dyDescent="0.25">
      <c r="B124" s="19"/>
      <c r="C124" s="19"/>
      <c r="D124" s="18"/>
      <c r="E124" s="19"/>
      <c r="F124" s="19"/>
      <c r="G124" s="19"/>
      <c r="H124" s="19"/>
      <c r="I124" s="24"/>
      <c r="J124" s="28"/>
      <c r="K124" s="29"/>
      <c r="L124" s="24"/>
      <c r="M124" s="24"/>
      <c r="N124" s="19"/>
      <c r="O124" s="19"/>
      <c r="P124" s="24"/>
      <c r="Q124" s="28"/>
      <c r="R124" s="29"/>
      <c r="S124" s="24"/>
      <c r="T124" s="19"/>
      <c r="U124" s="19"/>
      <c r="V124" s="24"/>
      <c r="W124" s="28"/>
      <c r="X124" s="29"/>
    </row>
    <row r="125" spans="2:24" x14ac:dyDescent="0.25">
      <c r="B125" s="19"/>
      <c r="C125" s="19"/>
      <c r="D125" s="18"/>
      <c r="E125" s="19"/>
      <c r="F125" s="19"/>
      <c r="G125" s="19"/>
      <c r="H125" s="19"/>
      <c r="I125" s="24"/>
      <c r="J125" s="28"/>
      <c r="K125" s="29"/>
      <c r="L125" s="24"/>
      <c r="M125" s="24"/>
      <c r="N125" s="19"/>
      <c r="O125" s="19"/>
      <c r="P125" s="24"/>
      <c r="Q125" s="28"/>
      <c r="R125" s="29"/>
      <c r="S125" s="24"/>
      <c r="T125" s="19"/>
      <c r="U125" s="19"/>
      <c r="V125" s="24"/>
      <c r="W125" s="28"/>
      <c r="X125" s="29"/>
    </row>
    <row r="126" spans="2:24" x14ac:dyDescent="0.25">
      <c r="B126" s="19"/>
      <c r="C126" s="19"/>
      <c r="D126" s="18"/>
      <c r="E126" s="19"/>
      <c r="F126" s="19"/>
      <c r="G126" s="19"/>
      <c r="H126" s="19"/>
      <c r="I126" s="24"/>
      <c r="J126" s="28"/>
      <c r="K126" s="28"/>
      <c r="L126" s="24"/>
      <c r="M126" s="24"/>
      <c r="N126" s="19"/>
      <c r="O126" s="19"/>
      <c r="P126" s="24"/>
      <c r="Q126" s="28"/>
      <c r="R126" s="28"/>
      <c r="S126" s="24"/>
      <c r="T126" s="19"/>
      <c r="U126" s="19"/>
      <c r="V126" s="24"/>
      <c r="W126" s="28"/>
      <c r="X126" s="28"/>
    </row>
    <row r="127" spans="2:24" x14ac:dyDescent="0.25">
      <c r="B127" s="19"/>
      <c r="C127" s="19"/>
      <c r="D127" s="18"/>
      <c r="E127" s="19"/>
      <c r="F127" s="19"/>
      <c r="G127" s="19"/>
      <c r="H127" s="19"/>
      <c r="I127" s="24"/>
      <c r="J127" s="28"/>
      <c r="K127" s="28"/>
      <c r="L127" s="24"/>
      <c r="M127" s="24"/>
      <c r="N127" s="19"/>
      <c r="O127" s="19"/>
      <c r="P127" s="24"/>
      <c r="Q127" s="28"/>
      <c r="R127" s="28"/>
      <c r="S127" s="24"/>
      <c r="T127" s="19"/>
      <c r="U127" s="19"/>
      <c r="V127" s="24"/>
      <c r="W127" s="28"/>
      <c r="X127" s="28"/>
    </row>
    <row r="128" spans="2:24" x14ac:dyDescent="0.25">
      <c r="B128" s="19"/>
      <c r="C128" s="19"/>
      <c r="D128" s="18"/>
      <c r="E128" s="30"/>
      <c r="F128" s="19"/>
      <c r="G128" s="19"/>
      <c r="H128" s="19"/>
      <c r="I128" s="24"/>
      <c r="J128" s="31"/>
      <c r="K128" s="28"/>
      <c r="L128" s="24"/>
      <c r="M128" s="24"/>
      <c r="N128" s="19"/>
      <c r="O128" s="19"/>
      <c r="P128" s="24"/>
      <c r="Q128" s="28"/>
      <c r="R128" s="28"/>
      <c r="S128" s="24"/>
      <c r="T128" s="19"/>
      <c r="U128" s="19"/>
      <c r="V128" s="24"/>
      <c r="W128" s="28"/>
      <c r="X128" s="28"/>
    </row>
    <row r="129" spans="2:24" x14ac:dyDescent="0.25">
      <c r="B129" s="19"/>
      <c r="C129" s="19"/>
      <c r="D129" s="18"/>
      <c r="E129" s="19"/>
      <c r="F129" s="19"/>
      <c r="G129" s="19"/>
      <c r="H129" s="19"/>
      <c r="I129" s="24"/>
      <c r="J129" s="31"/>
      <c r="K129" s="28"/>
      <c r="L129" s="24"/>
      <c r="M129" s="24"/>
      <c r="N129" s="19"/>
      <c r="O129" s="19"/>
      <c r="P129" s="24"/>
      <c r="Q129" s="28"/>
      <c r="R129" s="28"/>
      <c r="S129" s="24"/>
      <c r="T129" s="19"/>
      <c r="U129" s="19"/>
      <c r="V129" s="24"/>
      <c r="W129" s="28"/>
      <c r="X129" s="28"/>
    </row>
    <row r="130" spans="2:24" x14ac:dyDescent="0.25">
      <c r="B130" s="19"/>
      <c r="C130" s="19"/>
      <c r="D130" s="18"/>
      <c r="E130" s="19"/>
      <c r="F130" s="19"/>
      <c r="G130" s="19"/>
      <c r="H130" s="19"/>
      <c r="I130" s="19"/>
      <c r="J130" s="31"/>
      <c r="K130" s="28"/>
      <c r="L130" s="19"/>
      <c r="M130" s="19"/>
      <c r="N130" s="19"/>
      <c r="O130" s="19"/>
      <c r="P130" s="19"/>
      <c r="Q130" s="28"/>
      <c r="R130" s="28"/>
      <c r="S130" s="19"/>
      <c r="T130" s="19"/>
      <c r="U130" s="19"/>
      <c r="V130" s="19"/>
      <c r="W130" s="28"/>
      <c r="X130" s="28"/>
    </row>
  </sheetData>
  <mergeCells count="22">
    <mergeCell ref="J122:K122"/>
    <mergeCell ref="Q122:R122"/>
    <mergeCell ref="G33:K33"/>
    <mergeCell ref="N33:R33"/>
    <mergeCell ref="T33:X33"/>
    <mergeCell ref="J34:K34"/>
    <mergeCell ref="Q34:R34"/>
    <mergeCell ref="G48:K48"/>
    <mergeCell ref="N48:R48"/>
    <mergeCell ref="T48:X48"/>
    <mergeCell ref="J49:K49"/>
    <mergeCell ref="Q49:R49"/>
    <mergeCell ref="G5:K5"/>
    <mergeCell ref="N5:R5"/>
    <mergeCell ref="T5:X5"/>
    <mergeCell ref="J6:K6"/>
    <mergeCell ref="Q6:R6"/>
    <mergeCell ref="G18:K18"/>
    <mergeCell ref="N18:R18"/>
    <mergeCell ref="T18:X18"/>
    <mergeCell ref="J19:K19"/>
    <mergeCell ref="Q19:R1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E6E15-437D-4CB8-B92A-8071ACBE5F50}">
  <dimension ref="A2:U56"/>
  <sheetViews>
    <sheetView topLeftCell="A4" workbookViewId="0">
      <selection activeCell="H38" sqref="H38:H40"/>
    </sheetView>
  </sheetViews>
  <sheetFormatPr defaultColWidth="9.140625" defaultRowHeight="15" x14ac:dyDescent="0.25"/>
  <cols>
    <col min="1" max="16384" width="9.140625" style="11"/>
  </cols>
  <sheetData>
    <row r="2" spans="1:21" x14ac:dyDescent="0.25">
      <c r="B2" s="37" t="s">
        <v>27</v>
      </c>
      <c r="I2" s="37" t="s">
        <v>57</v>
      </c>
    </row>
    <row r="3" spans="1:21" x14ac:dyDescent="0.25">
      <c r="D3" s="78" t="s">
        <v>30</v>
      </c>
      <c r="E3" s="78"/>
      <c r="F3" s="78"/>
      <c r="G3" s="78"/>
      <c r="H3" s="78"/>
      <c r="I3" s="77" t="s">
        <v>31</v>
      </c>
      <c r="J3" s="77"/>
      <c r="K3" s="77"/>
      <c r="L3" s="77"/>
      <c r="M3" s="77"/>
      <c r="N3" s="76" t="s">
        <v>32</v>
      </c>
      <c r="O3" s="76"/>
      <c r="P3" s="76"/>
      <c r="Q3" s="76"/>
      <c r="R3" s="76"/>
    </row>
    <row r="4" spans="1:21" x14ac:dyDescent="0.25">
      <c r="A4" s="37" t="s">
        <v>7</v>
      </c>
      <c r="B4" s="37" t="s">
        <v>8</v>
      </c>
      <c r="E4" s="37" t="s">
        <v>9</v>
      </c>
      <c r="F4" s="37" t="s">
        <v>10</v>
      </c>
      <c r="G4" s="37"/>
      <c r="H4" s="37"/>
      <c r="I4" s="37"/>
      <c r="J4" s="37" t="s">
        <v>9</v>
      </c>
      <c r="K4" s="37" t="s">
        <v>10</v>
      </c>
      <c r="M4" s="37"/>
      <c r="N4" s="37"/>
      <c r="O4" s="32" t="s">
        <v>9</v>
      </c>
      <c r="P4" s="37" t="s">
        <v>10</v>
      </c>
      <c r="S4" s="10"/>
    </row>
    <row r="5" spans="1:21" x14ac:dyDescent="0.25">
      <c r="A5" s="37" t="s">
        <v>11</v>
      </c>
      <c r="B5" s="51">
        <v>5</v>
      </c>
      <c r="E5" s="11">
        <v>1808.1887660298491</v>
      </c>
      <c r="F5" s="11">
        <v>867.67726568484557</v>
      </c>
      <c r="J5" s="11">
        <v>421.18037001430127</v>
      </c>
      <c r="K5" s="11">
        <v>202.10756679824806</v>
      </c>
      <c r="O5" s="11">
        <v>245.31697850999927</v>
      </c>
      <c r="P5" s="11">
        <v>117.71777877318958</v>
      </c>
      <c r="S5" s="10"/>
      <c r="T5" s="10"/>
    </row>
    <row r="6" spans="1:21" x14ac:dyDescent="0.25">
      <c r="A6" s="37" t="s">
        <v>12</v>
      </c>
      <c r="B6" s="51">
        <v>74</v>
      </c>
      <c r="E6" s="11">
        <v>1968.9427271206714</v>
      </c>
      <c r="F6" s="11">
        <v>668.41453225389841</v>
      </c>
      <c r="J6" s="11">
        <v>458.62469777780211</v>
      </c>
      <c r="K6" s="11">
        <v>155.69341282644788</v>
      </c>
      <c r="O6" s="11">
        <v>267.12646917781353</v>
      </c>
      <c r="P6" s="11">
        <v>90.683802778329323</v>
      </c>
      <c r="S6" s="10"/>
      <c r="T6" s="10"/>
    </row>
    <row r="7" spans="1:21" x14ac:dyDescent="0.25">
      <c r="A7" s="37" t="s">
        <v>13</v>
      </c>
      <c r="B7" s="51">
        <v>94</v>
      </c>
      <c r="E7" s="11">
        <v>3725.5979671475184</v>
      </c>
      <c r="F7" s="11">
        <v>1339.4006504560682</v>
      </c>
      <c r="J7" s="11">
        <v>867.80139319915281</v>
      </c>
      <c r="K7" s="11">
        <v>311.98582368979169</v>
      </c>
      <c r="O7" s="11">
        <v>505.45189396921643</v>
      </c>
      <c r="P7" s="11">
        <v>181.71649263456348</v>
      </c>
      <c r="S7" s="10"/>
      <c r="T7" s="10"/>
    </row>
    <row r="8" spans="1:21" x14ac:dyDescent="0.25">
      <c r="A8" s="37" t="s">
        <v>14</v>
      </c>
      <c r="B8" s="51">
        <v>893</v>
      </c>
      <c r="E8" s="11">
        <v>4922.4122356786911</v>
      </c>
      <c r="F8" s="11">
        <v>1786.4026200571529</v>
      </c>
      <c r="J8" s="11">
        <v>1146.5746528987768</v>
      </c>
      <c r="K8" s="11">
        <v>416.10573555448372</v>
      </c>
      <c r="O8" s="11">
        <v>667.82369148812677</v>
      </c>
      <c r="P8" s="11">
        <v>242.36125198204479</v>
      </c>
      <c r="S8" s="10"/>
      <c r="T8" s="10"/>
    </row>
    <row r="9" spans="1:21" x14ac:dyDescent="0.25">
      <c r="A9" s="37" t="s">
        <v>15</v>
      </c>
      <c r="B9" s="51">
        <v>75</v>
      </c>
      <c r="E9" s="11">
        <v>5516.8530698042559</v>
      </c>
      <c r="F9" s="11">
        <v>1533.8787658766955</v>
      </c>
      <c r="J9" s="11">
        <v>1285.0374147365947</v>
      </c>
      <c r="K9" s="11">
        <v>357.2854993383915</v>
      </c>
      <c r="O9" s="11">
        <v>748.47148228864023</v>
      </c>
      <c r="P9" s="11">
        <v>208.10133948115393</v>
      </c>
      <c r="S9" s="10"/>
    </row>
    <row r="10" spans="1:21" x14ac:dyDescent="0.25">
      <c r="A10" s="37" t="s">
        <v>16</v>
      </c>
      <c r="B10" s="51">
        <v>53</v>
      </c>
      <c r="E10" s="11">
        <v>6685.8640461417945</v>
      </c>
      <c r="F10" s="11">
        <v>1926.4797590900107</v>
      </c>
      <c r="J10" s="11">
        <v>1557.3344695655705</v>
      </c>
      <c r="K10" s="11">
        <v>448.73382304003542</v>
      </c>
      <c r="O10" s="11">
        <v>907.07120702307452</v>
      </c>
      <c r="P10" s="11">
        <v>261.36551810260744</v>
      </c>
    </row>
    <row r="11" spans="1:21" x14ac:dyDescent="0.25">
      <c r="B11" s="51"/>
      <c r="C11" s="37"/>
      <c r="D11" s="37"/>
      <c r="E11" s="37"/>
      <c r="F11" s="37"/>
      <c r="G11" s="37"/>
      <c r="J11" s="37"/>
      <c r="K11" s="37"/>
      <c r="L11" s="37"/>
      <c r="M11" s="37"/>
      <c r="N11" s="37"/>
      <c r="P11" s="37"/>
      <c r="Q11" s="37"/>
      <c r="R11" s="37"/>
      <c r="S11" s="32"/>
      <c r="T11" s="37"/>
    </row>
    <row r="12" spans="1:21" x14ac:dyDescent="0.25">
      <c r="B12" s="51"/>
      <c r="F12" s="22"/>
      <c r="M12" s="10"/>
      <c r="N12" s="12"/>
      <c r="S12" s="10"/>
    </row>
    <row r="13" spans="1:21" x14ac:dyDescent="0.25">
      <c r="A13" s="37" t="s">
        <v>28</v>
      </c>
      <c r="B13" s="51"/>
      <c r="F13" s="22"/>
      <c r="G13" s="10"/>
      <c r="M13" s="10"/>
      <c r="N13" s="10"/>
      <c r="S13" s="10"/>
      <c r="T13" s="10"/>
    </row>
    <row r="14" spans="1:21" x14ac:dyDescent="0.25">
      <c r="B14" s="51"/>
      <c r="D14" s="78" t="s">
        <v>30</v>
      </c>
      <c r="E14" s="78"/>
      <c r="F14" s="78"/>
      <c r="G14" s="78"/>
      <c r="H14" s="78"/>
      <c r="I14" s="77" t="s">
        <v>31</v>
      </c>
      <c r="J14" s="77"/>
      <c r="K14" s="77"/>
      <c r="L14" s="77"/>
      <c r="M14" s="77"/>
      <c r="N14" s="76" t="s">
        <v>32</v>
      </c>
      <c r="O14" s="76"/>
      <c r="P14" s="76"/>
      <c r="Q14" s="76"/>
      <c r="R14" s="76"/>
      <c r="S14" s="10"/>
      <c r="T14" s="10"/>
    </row>
    <row r="15" spans="1:21" x14ac:dyDescent="0.25">
      <c r="A15" s="37" t="s">
        <v>7</v>
      </c>
      <c r="B15" s="52" t="s">
        <v>8</v>
      </c>
      <c r="E15" s="37" t="s">
        <v>9</v>
      </c>
      <c r="F15" s="37" t="s">
        <v>10</v>
      </c>
      <c r="J15" s="37" t="s">
        <v>9</v>
      </c>
      <c r="K15" s="37" t="s">
        <v>10</v>
      </c>
      <c r="N15" s="10"/>
      <c r="O15" s="32" t="s">
        <v>9</v>
      </c>
      <c r="P15" s="37" t="s">
        <v>10</v>
      </c>
      <c r="S15" s="10"/>
      <c r="T15" s="10"/>
    </row>
    <row r="16" spans="1:21" x14ac:dyDescent="0.25">
      <c r="A16" s="37" t="s">
        <v>19</v>
      </c>
      <c r="B16" s="51">
        <v>1</v>
      </c>
      <c r="D16" s="10"/>
      <c r="E16" s="11">
        <v>1359.109217561703</v>
      </c>
      <c r="F16" s="11">
        <v>1359.109217561703</v>
      </c>
      <c r="G16" s="12"/>
      <c r="H16" s="10"/>
      <c r="J16" s="11">
        <v>316.57631219142161</v>
      </c>
      <c r="K16" s="11">
        <v>316.57631219142161</v>
      </c>
      <c r="N16" s="37"/>
      <c r="O16" s="11">
        <v>184.39022944100793</v>
      </c>
      <c r="P16" s="11">
        <v>184.39022944100793</v>
      </c>
      <c r="Q16" s="37"/>
      <c r="R16" s="37"/>
      <c r="S16" s="37"/>
      <c r="T16" s="32"/>
      <c r="U16" s="37"/>
    </row>
    <row r="17" spans="1:21" x14ac:dyDescent="0.25">
      <c r="A17" s="37" t="s">
        <v>11</v>
      </c>
      <c r="B17" s="51">
        <v>19</v>
      </c>
      <c r="D17" s="10"/>
      <c r="E17" s="11">
        <v>1332.6717678843172</v>
      </c>
      <c r="F17" s="11">
        <v>376.90238556527504</v>
      </c>
      <c r="H17" s="10"/>
      <c r="J17" s="11">
        <v>310.4184826488073</v>
      </c>
      <c r="K17" s="11">
        <v>87.791843054504909</v>
      </c>
      <c r="N17" s="10"/>
      <c r="O17" s="11">
        <v>180.80359672570657</v>
      </c>
      <c r="P17" s="11">
        <v>51.134133656547853</v>
      </c>
      <c r="T17" s="10"/>
      <c r="U17" s="12"/>
    </row>
    <row r="18" spans="1:21" x14ac:dyDescent="0.25">
      <c r="A18" s="37" t="s">
        <v>12</v>
      </c>
      <c r="B18" s="51">
        <v>136</v>
      </c>
      <c r="D18" s="10"/>
      <c r="E18" s="11">
        <v>2612.1965029512457</v>
      </c>
      <c r="F18" s="11">
        <v>1044.3412423330765</v>
      </c>
      <c r="G18" s="10"/>
      <c r="H18" s="10"/>
      <c r="I18" s="10"/>
      <c r="J18" s="11">
        <v>608.45744744896319</v>
      </c>
      <c r="K18" s="11">
        <v>243.2576179150515</v>
      </c>
      <c r="N18" s="10"/>
      <c r="O18" s="11">
        <v>354.39704796867716</v>
      </c>
      <c r="P18" s="11">
        <v>141.68599384519473</v>
      </c>
      <c r="T18" s="10"/>
      <c r="U18" s="10"/>
    </row>
    <row r="19" spans="1:21" x14ac:dyDescent="0.25">
      <c r="A19" s="37" t="s">
        <v>13</v>
      </c>
      <c r="B19" s="51">
        <v>201</v>
      </c>
      <c r="D19" s="10"/>
      <c r="E19" s="11">
        <v>3564.6421531716292</v>
      </c>
      <c r="F19" s="11">
        <v>1622.3927856474331</v>
      </c>
      <c r="G19" s="10"/>
      <c r="H19" s="10"/>
      <c r="I19" s="10"/>
      <c r="J19" s="11">
        <v>830.30994719178568</v>
      </c>
      <c r="K19" s="11">
        <v>377.90255854484735</v>
      </c>
      <c r="N19" s="10"/>
      <c r="O19" s="11">
        <v>483.61528757091963</v>
      </c>
      <c r="P19" s="11">
        <v>220.10993639777297</v>
      </c>
      <c r="T19" s="10"/>
      <c r="U19" s="10"/>
    </row>
    <row r="20" spans="1:21" x14ac:dyDescent="0.25">
      <c r="A20" s="37" t="s">
        <v>14</v>
      </c>
      <c r="B20" s="51">
        <v>1709</v>
      </c>
      <c r="D20" s="10"/>
      <c r="E20" s="11">
        <v>5516.9533334682064</v>
      </c>
      <c r="F20" s="11">
        <v>2183.2431954188323</v>
      </c>
      <c r="G20" s="10"/>
      <c r="H20" s="10"/>
      <c r="I20" s="10"/>
      <c r="J20" s="11">
        <v>1285.0609996495525</v>
      </c>
      <c r="K20" s="11">
        <v>508.54164211502041</v>
      </c>
      <c r="N20" s="10"/>
      <c r="O20" s="11">
        <v>748.48521149453779</v>
      </c>
      <c r="P20" s="11">
        <v>296.2003299199082</v>
      </c>
      <c r="T20" s="10"/>
      <c r="U20" s="10"/>
    </row>
    <row r="21" spans="1:21" x14ac:dyDescent="0.25">
      <c r="A21" s="37" t="s">
        <v>15</v>
      </c>
      <c r="B21" s="51">
        <v>200</v>
      </c>
      <c r="D21" s="10"/>
      <c r="E21" s="11">
        <v>6608.6580241752381</v>
      </c>
      <c r="F21" s="11">
        <v>2632.5828089022352</v>
      </c>
      <c r="G21" s="10"/>
      <c r="H21" s="10"/>
      <c r="I21" s="10"/>
      <c r="J21" s="11">
        <v>1539.3508227320176</v>
      </c>
      <c r="K21" s="11">
        <v>613.20591357500223</v>
      </c>
      <c r="N21" s="10"/>
      <c r="O21" s="11">
        <v>896.59661127404775</v>
      </c>
      <c r="P21" s="11">
        <v>357.16296109545317</v>
      </c>
      <c r="T21" s="10"/>
      <c r="U21" s="10"/>
    </row>
    <row r="22" spans="1:21" x14ac:dyDescent="0.25">
      <c r="A22" s="37" t="s">
        <v>16</v>
      </c>
      <c r="B22" s="51">
        <v>140</v>
      </c>
      <c r="D22" s="10"/>
      <c r="E22" s="11">
        <v>6381.8685185368213</v>
      </c>
      <c r="F22" s="11">
        <v>2923.5168929704291</v>
      </c>
      <c r="G22" s="10"/>
      <c r="H22" s="10"/>
      <c r="I22" s="10"/>
      <c r="J22" s="11">
        <v>1486.5251246331411</v>
      </c>
      <c r="K22" s="11">
        <v>680.97329542966372</v>
      </c>
      <c r="N22" s="10"/>
      <c r="O22" s="11">
        <v>865.82805868023615</v>
      </c>
      <c r="P22" s="11">
        <v>396.63381899885599</v>
      </c>
      <c r="T22" s="10"/>
      <c r="U22" s="10"/>
    </row>
    <row r="23" spans="1:21" x14ac:dyDescent="0.25">
      <c r="B23" s="51"/>
    </row>
    <row r="24" spans="1:21" x14ac:dyDescent="0.25">
      <c r="B24" s="51"/>
      <c r="D24" s="37"/>
      <c r="E24" s="37"/>
      <c r="F24" s="37"/>
      <c r="G24" s="37"/>
      <c r="H24" s="32"/>
      <c r="I24" s="37"/>
    </row>
    <row r="25" spans="1:21" x14ac:dyDescent="0.25">
      <c r="A25" s="37" t="s">
        <v>58</v>
      </c>
      <c r="B25" s="51"/>
      <c r="D25" s="78" t="s">
        <v>30</v>
      </c>
      <c r="E25" s="78"/>
      <c r="F25" s="78"/>
      <c r="G25" s="78"/>
      <c r="H25" s="78"/>
      <c r="I25" s="77" t="s">
        <v>31</v>
      </c>
      <c r="J25" s="77"/>
      <c r="K25" s="77"/>
      <c r="L25" s="77"/>
      <c r="M25" s="77"/>
      <c r="N25" s="76" t="s">
        <v>32</v>
      </c>
      <c r="O25" s="76"/>
      <c r="P25" s="76"/>
      <c r="Q25" s="76"/>
      <c r="R25" s="76"/>
    </row>
    <row r="26" spans="1:21" x14ac:dyDescent="0.25">
      <c r="A26" s="37" t="s">
        <v>7</v>
      </c>
      <c r="B26" s="52" t="s">
        <v>8</v>
      </c>
      <c r="D26" s="10"/>
      <c r="E26" s="37" t="s">
        <v>9</v>
      </c>
      <c r="F26" s="37" t="s">
        <v>10</v>
      </c>
      <c r="H26" s="10"/>
      <c r="J26" s="37" t="s">
        <v>9</v>
      </c>
      <c r="K26" s="37" t="s">
        <v>10</v>
      </c>
      <c r="O26" s="32" t="s">
        <v>9</v>
      </c>
      <c r="P26" s="37" t="s">
        <v>10</v>
      </c>
    </row>
    <row r="27" spans="1:21" x14ac:dyDescent="0.25">
      <c r="A27" s="37" t="s">
        <v>19</v>
      </c>
      <c r="B27" s="51">
        <v>1</v>
      </c>
      <c r="D27" s="14"/>
      <c r="E27" s="11">
        <v>407.73269555009341</v>
      </c>
      <c r="F27" s="11">
        <v>407.73269555009341</v>
      </c>
      <c r="G27" s="10"/>
      <c r="H27" s="10"/>
      <c r="I27" s="10"/>
      <c r="J27" s="11">
        <v>94.972894753021819</v>
      </c>
      <c r="K27" s="11">
        <v>94.972894753021819</v>
      </c>
      <c r="O27" s="11">
        <v>55.316748687383765</v>
      </c>
      <c r="P27" s="11">
        <v>55.316748687383765</v>
      </c>
    </row>
    <row r="28" spans="1:21" x14ac:dyDescent="0.25">
      <c r="A28" s="37" t="s">
        <v>11</v>
      </c>
      <c r="B28" s="51">
        <v>22</v>
      </c>
      <c r="D28" s="14"/>
      <c r="E28" s="11">
        <v>802.14917959541651</v>
      </c>
      <c r="F28" s="11">
        <v>382.90242269451159</v>
      </c>
      <c r="G28" s="10"/>
      <c r="H28" s="10"/>
      <c r="I28" s="10"/>
      <c r="J28" s="11">
        <v>186.84461416535504</v>
      </c>
      <c r="K28" s="11">
        <v>89.189177650440811</v>
      </c>
      <c r="O28" s="11">
        <v>108.8275297464713</v>
      </c>
      <c r="P28" s="11">
        <v>51.9485020581171</v>
      </c>
    </row>
    <row r="29" spans="1:21" x14ac:dyDescent="0.25">
      <c r="A29" s="37" t="s">
        <v>12</v>
      </c>
      <c r="B29" s="51">
        <v>165</v>
      </c>
      <c r="D29" s="14"/>
      <c r="E29" s="11">
        <v>899.72062182905006</v>
      </c>
      <c r="F29" s="11">
        <v>433.79930091949734</v>
      </c>
      <c r="J29" s="11">
        <v>209.57114648153458</v>
      </c>
      <c r="K29" s="11">
        <v>101.04458305100381</v>
      </c>
      <c r="O29" s="11">
        <v>122.06479487731174</v>
      </c>
      <c r="P29" s="11">
        <v>58.853860300112409</v>
      </c>
    </row>
    <row r="30" spans="1:21" x14ac:dyDescent="0.25">
      <c r="A30" s="37" t="s">
        <v>13</v>
      </c>
      <c r="B30" s="51">
        <v>217</v>
      </c>
      <c r="D30" s="14"/>
      <c r="E30" s="11">
        <v>1499.0466532071496</v>
      </c>
      <c r="F30" s="11">
        <v>655.13114245693509</v>
      </c>
      <c r="J30" s="11">
        <v>349.17195517793061</v>
      </c>
      <c r="K30" s="11">
        <v>152.59891631047685</v>
      </c>
      <c r="O30" s="11">
        <v>203.37591710773427</v>
      </c>
      <c r="P30" s="11">
        <v>88.881733052775374</v>
      </c>
    </row>
    <row r="31" spans="1:21" x14ac:dyDescent="0.25">
      <c r="A31" s="37" t="s">
        <v>14</v>
      </c>
      <c r="B31" s="51">
        <v>1884</v>
      </c>
      <c r="E31" s="11">
        <v>2075.816850840577</v>
      </c>
      <c r="F31" s="11">
        <v>942.90801938775132</v>
      </c>
      <c r="J31" s="11">
        <v>483.51872025366339</v>
      </c>
      <c r="K31" s="11">
        <v>219.63105268275481</v>
      </c>
      <c r="O31" s="11">
        <v>281.62634130868372</v>
      </c>
      <c r="P31" s="11">
        <v>127.92467581696654</v>
      </c>
    </row>
    <row r="32" spans="1:21" x14ac:dyDescent="0.25">
      <c r="A32" s="37" t="s">
        <v>15</v>
      </c>
      <c r="B32" s="51">
        <v>233</v>
      </c>
      <c r="E32" s="11">
        <v>2137.7380610759105</v>
      </c>
      <c r="F32" s="11">
        <v>939.14682557812398</v>
      </c>
      <c r="J32" s="11">
        <v>497.94187998514059</v>
      </c>
      <c r="K32" s="11">
        <v>218.75506097400509</v>
      </c>
      <c r="O32" s="11">
        <v>290.02665139878468</v>
      </c>
      <c r="P32" s="11">
        <v>127.41412310020748</v>
      </c>
    </row>
    <row r="33" spans="1:18" x14ac:dyDescent="0.25">
      <c r="A33" s="37" t="s">
        <v>16</v>
      </c>
      <c r="B33" s="51">
        <v>185</v>
      </c>
      <c r="E33" s="11">
        <v>2381.9074120786627</v>
      </c>
      <c r="F33" s="11">
        <v>1067.1397071790448</v>
      </c>
      <c r="J33" s="11">
        <v>554.81599487061658</v>
      </c>
      <c r="K33" s="11">
        <v>248.56814575922189</v>
      </c>
      <c r="O33" s="11">
        <v>323.15304312716751</v>
      </c>
      <c r="P33" s="11">
        <v>144.77912296942398</v>
      </c>
    </row>
    <row r="34" spans="1:18" x14ac:dyDescent="0.25">
      <c r="B34" s="51"/>
    </row>
    <row r="35" spans="1:18" x14ac:dyDescent="0.25">
      <c r="B35" s="51"/>
    </row>
    <row r="36" spans="1:18" x14ac:dyDescent="0.25">
      <c r="A36" s="37" t="s">
        <v>59</v>
      </c>
      <c r="B36" s="51"/>
      <c r="D36" s="78" t="s">
        <v>30</v>
      </c>
      <c r="E36" s="78"/>
      <c r="F36" s="78"/>
      <c r="G36" s="78"/>
      <c r="H36" s="78"/>
      <c r="I36" s="77" t="s">
        <v>31</v>
      </c>
      <c r="J36" s="77"/>
      <c r="K36" s="77"/>
      <c r="L36" s="77"/>
      <c r="M36" s="77"/>
      <c r="N36" s="76" t="s">
        <v>32</v>
      </c>
      <c r="O36" s="76"/>
      <c r="P36" s="76"/>
      <c r="Q36" s="76"/>
      <c r="R36" s="76"/>
    </row>
    <row r="37" spans="1:18" x14ac:dyDescent="0.25">
      <c r="A37" s="37" t="s">
        <v>7</v>
      </c>
      <c r="B37" s="52" t="s">
        <v>8</v>
      </c>
      <c r="E37" s="37" t="s">
        <v>9</v>
      </c>
      <c r="F37" s="37" t="s">
        <v>10</v>
      </c>
      <c r="J37" s="37" t="s">
        <v>9</v>
      </c>
      <c r="K37" s="37" t="s">
        <v>10</v>
      </c>
      <c r="O37" s="32" t="s">
        <v>9</v>
      </c>
      <c r="P37" s="37" t="s">
        <v>10</v>
      </c>
    </row>
    <row r="38" spans="1:18" x14ac:dyDescent="0.25">
      <c r="A38" s="37" t="s">
        <v>19</v>
      </c>
      <c r="B38" s="51">
        <v>1</v>
      </c>
      <c r="E38" s="11">
        <v>1194.06333568898</v>
      </c>
      <c r="F38" s="11">
        <v>1194.06333568898</v>
      </c>
      <c r="G38" s="10"/>
      <c r="H38" s="12"/>
      <c r="I38" s="10"/>
      <c r="J38" s="11">
        <v>278.13213728402218</v>
      </c>
      <c r="K38" s="11">
        <v>278.13213728402218</v>
      </c>
      <c r="L38" s="12"/>
      <c r="O38" s="11">
        <v>161.99854574227169</v>
      </c>
      <c r="P38" s="11">
        <v>161.99854574227169</v>
      </c>
    </row>
    <row r="39" spans="1:18" x14ac:dyDescent="0.25">
      <c r="A39" s="37" t="s">
        <v>11</v>
      </c>
      <c r="B39" s="51">
        <v>22</v>
      </c>
      <c r="E39" s="11">
        <v>894.619131136855</v>
      </c>
      <c r="F39" s="11">
        <v>446.37905949137763</v>
      </c>
      <c r="G39" s="10"/>
      <c r="H39" s="12"/>
      <c r="I39" s="10"/>
      <c r="J39" s="11">
        <v>208.38309854606962</v>
      </c>
      <c r="K39" s="11">
        <v>103.9752948862202</v>
      </c>
      <c r="L39" s="12"/>
      <c r="O39" s="11">
        <v>121.37264414170569</v>
      </c>
      <c r="P39" s="11">
        <v>60.56003901987382</v>
      </c>
    </row>
    <row r="40" spans="1:18" x14ac:dyDescent="0.25">
      <c r="A40" s="37" t="s">
        <v>12</v>
      </c>
      <c r="B40" s="51">
        <v>165</v>
      </c>
      <c r="E40" s="11">
        <v>1178.4978630193257</v>
      </c>
      <c r="F40" s="11">
        <v>481.84991816492533</v>
      </c>
      <c r="J40" s="11">
        <v>274.50686592929861</v>
      </c>
      <c r="K40" s="11">
        <v>112.23698710713522</v>
      </c>
      <c r="O40" s="11">
        <v>159.88699306635078</v>
      </c>
      <c r="P40" s="11">
        <v>65.372724397692934</v>
      </c>
    </row>
    <row r="41" spans="1:18" x14ac:dyDescent="0.25">
      <c r="A41" s="37" t="s">
        <v>13</v>
      </c>
      <c r="B41" s="51">
        <v>217</v>
      </c>
      <c r="E41" s="11">
        <v>2336.0219625309951</v>
      </c>
      <c r="F41" s="11">
        <v>1268.580011545547</v>
      </c>
      <c r="J41" s="11">
        <v>544.12822868817045</v>
      </c>
      <c r="K41" s="11">
        <v>295.48971803278079</v>
      </c>
      <c r="O41" s="11">
        <v>316.92809458205937</v>
      </c>
      <c r="P41" s="11">
        <v>172.10848129180582</v>
      </c>
    </row>
    <row r="42" spans="1:18" x14ac:dyDescent="0.25">
      <c r="A42" s="37" t="s">
        <v>14</v>
      </c>
      <c r="B42" s="51">
        <v>1884</v>
      </c>
      <c r="E42" s="11">
        <v>2787.0910510160256</v>
      </c>
      <c r="F42" s="11">
        <v>1338.1466761252882</v>
      </c>
      <c r="J42" s="11">
        <v>649.19531903242762</v>
      </c>
      <c r="K42" s="11">
        <v>311.69357310396845</v>
      </c>
      <c r="O42" s="11">
        <v>378.12454491519208</v>
      </c>
      <c r="P42" s="11">
        <v>181.54610725267818</v>
      </c>
    </row>
    <row r="43" spans="1:18" x14ac:dyDescent="0.25">
      <c r="A43" s="37" t="s">
        <v>15</v>
      </c>
      <c r="B43" s="51">
        <v>233</v>
      </c>
      <c r="E43" s="11">
        <v>2726.5109240489119</v>
      </c>
      <c r="F43" s="11">
        <v>1279.9302995789919</v>
      </c>
      <c r="J43" s="11">
        <v>635.08421552767481</v>
      </c>
      <c r="K43" s="11">
        <v>298.1334202056384</v>
      </c>
      <c r="O43" s="11">
        <v>369.90584306440047</v>
      </c>
      <c r="P43" s="11">
        <v>173.64831109455045</v>
      </c>
    </row>
    <row r="44" spans="1:18" x14ac:dyDescent="0.25">
      <c r="A44" s="37" t="s">
        <v>16</v>
      </c>
      <c r="B44" s="51">
        <v>185</v>
      </c>
      <c r="E44" s="11">
        <v>2916.6867850235203</v>
      </c>
      <c r="F44" s="11">
        <v>1482.8331454869381</v>
      </c>
      <c r="J44" s="11">
        <v>679.38243956587701</v>
      </c>
      <c r="K44" s="11">
        <v>345.39575515014496</v>
      </c>
      <c r="O44" s="11">
        <v>395.70706151985945</v>
      </c>
      <c r="P44" s="11">
        <v>201.17630634081644</v>
      </c>
    </row>
    <row r="49" spans="7:12" x14ac:dyDescent="0.25">
      <c r="G49" s="37"/>
      <c r="H49" s="37"/>
      <c r="I49" s="37"/>
      <c r="J49" s="37"/>
      <c r="K49" s="32"/>
      <c r="L49" s="37"/>
    </row>
    <row r="50" spans="7:12" x14ac:dyDescent="0.25">
      <c r="G50" s="10"/>
      <c r="H50" s="12"/>
      <c r="I50" s="10"/>
      <c r="J50" s="12"/>
      <c r="K50" s="10"/>
      <c r="L50" s="12"/>
    </row>
    <row r="51" spans="7:12" x14ac:dyDescent="0.25">
      <c r="G51" s="10"/>
      <c r="H51" s="12"/>
      <c r="I51" s="10"/>
      <c r="J51" s="12"/>
      <c r="K51" s="10"/>
      <c r="L51" s="12"/>
    </row>
    <row r="52" spans="7:12" x14ac:dyDescent="0.25">
      <c r="G52" s="10"/>
      <c r="H52" s="10"/>
      <c r="I52" s="10"/>
      <c r="J52" s="10"/>
      <c r="K52" s="10"/>
      <c r="L52" s="10"/>
    </row>
    <row r="53" spans="7:12" x14ac:dyDescent="0.25">
      <c r="G53" s="14"/>
      <c r="H53" s="10"/>
      <c r="I53" s="10"/>
      <c r="J53" s="10"/>
      <c r="K53" s="10"/>
      <c r="L53" s="10"/>
    </row>
    <row r="54" spans="7:12" x14ac:dyDescent="0.25">
      <c r="G54" s="14"/>
      <c r="H54" s="14"/>
      <c r="I54" s="10"/>
      <c r="J54" s="10"/>
      <c r="K54" s="10"/>
      <c r="L54" s="10"/>
    </row>
    <row r="55" spans="7:12" x14ac:dyDescent="0.25">
      <c r="G55" s="14"/>
      <c r="H55" s="10"/>
      <c r="I55" s="10"/>
      <c r="J55" s="10"/>
      <c r="K55" s="10"/>
      <c r="L55" s="10"/>
    </row>
    <row r="56" spans="7:12" x14ac:dyDescent="0.25">
      <c r="G56" s="14"/>
      <c r="H56" s="14"/>
      <c r="I56" s="10"/>
      <c r="J56" s="10"/>
      <c r="K56" s="10"/>
      <c r="L56" s="10"/>
    </row>
  </sheetData>
  <mergeCells count="12">
    <mergeCell ref="N3:R3"/>
    <mergeCell ref="I3:M3"/>
    <mergeCell ref="D3:H3"/>
    <mergeCell ref="D36:H36"/>
    <mergeCell ref="I36:M36"/>
    <mergeCell ref="N36:R36"/>
    <mergeCell ref="D14:H14"/>
    <mergeCell ref="I14:M14"/>
    <mergeCell ref="N14:R14"/>
    <mergeCell ref="D25:H25"/>
    <mergeCell ref="I25:M25"/>
    <mergeCell ref="N25:R2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FC42A-20B0-4E45-997F-DA1423D76267}">
  <dimension ref="B2:AQ148"/>
  <sheetViews>
    <sheetView zoomScaleNormal="100" workbookViewId="0">
      <selection activeCell="AB91" sqref="AB91"/>
    </sheetView>
  </sheetViews>
  <sheetFormatPr defaultRowHeight="15" x14ac:dyDescent="0.25"/>
  <cols>
    <col min="40" max="40" width="11.28515625" customWidth="1"/>
    <col min="42" max="42" width="13.140625" bestFit="1" customWidth="1"/>
  </cols>
  <sheetData>
    <row r="2" spans="2:43" x14ac:dyDescent="0.25">
      <c r="AA2" s="1"/>
      <c r="AB2" s="1"/>
    </row>
    <row r="3" spans="2:43" x14ac:dyDescent="0.25">
      <c r="AA3" s="1"/>
      <c r="AB3" s="1"/>
    </row>
    <row r="4" spans="2:43" x14ac:dyDescent="0.25">
      <c r="C4" s="43" t="s">
        <v>27</v>
      </c>
      <c r="D4" s="44"/>
      <c r="E4" s="72" t="s">
        <v>21</v>
      </c>
      <c r="F4" s="72"/>
      <c r="G4" s="72"/>
      <c r="H4" s="72"/>
      <c r="I4" s="72"/>
      <c r="V4" s="18"/>
      <c r="W4" s="19"/>
      <c r="X4" s="19"/>
      <c r="Y4" s="19"/>
      <c r="Z4" s="19"/>
      <c r="AA4" s="18"/>
      <c r="AB4" s="18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</row>
    <row r="5" spans="2:43" x14ac:dyDescent="0.25">
      <c r="D5" s="42"/>
      <c r="E5" s="42"/>
      <c r="F5" s="6" t="s">
        <v>4</v>
      </c>
      <c r="G5" s="7" t="s">
        <v>5</v>
      </c>
      <c r="H5" s="7"/>
      <c r="I5" s="80"/>
      <c r="J5" s="80"/>
      <c r="K5" s="38" t="s">
        <v>33</v>
      </c>
      <c r="L5" s="39"/>
      <c r="M5" s="39"/>
      <c r="N5" s="39"/>
      <c r="O5" s="39"/>
      <c r="P5" s="38" t="s">
        <v>35</v>
      </c>
      <c r="Q5" s="39"/>
      <c r="R5" s="39"/>
      <c r="S5" s="38" t="s">
        <v>36</v>
      </c>
      <c r="T5" s="39"/>
      <c r="V5" s="19"/>
      <c r="W5" s="19"/>
      <c r="X5" s="60"/>
      <c r="Y5" s="19"/>
      <c r="Z5" s="19"/>
      <c r="AA5" s="18"/>
      <c r="AB5" s="79"/>
      <c r="AC5" s="79"/>
      <c r="AD5" s="79"/>
      <c r="AE5" s="19"/>
      <c r="AF5" s="18"/>
      <c r="AG5" s="18"/>
      <c r="AH5" s="18"/>
      <c r="AI5" s="18"/>
      <c r="AJ5" s="18"/>
      <c r="AK5" s="19"/>
      <c r="AL5" s="18"/>
      <c r="AM5" s="19"/>
      <c r="AN5" s="19"/>
      <c r="AO5" s="18"/>
      <c r="AP5" s="19"/>
      <c r="AQ5" s="19"/>
    </row>
    <row r="6" spans="2:43" x14ac:dyDescent="0.25">
      <c r="C6" s="40" t="s">
        <v>7</v>
      </c>
      <c r="D6" s="40" t="s">
        <v>8</v>
      </c>
      <c r="E6" s="41"/>
      <c r="F6" s="40" t="s">
        <v>9</v>
      </c>
      <c r="G6" s="40" t="s">
        <v>10</v>
      </c>
      <c r="H6" s="41"/>
      <c r="I6" s="40" t="s">
        <v>34</v>
      </c>
      <c r="J6" s="41"/>
      <c r="K6" s="40" t="s">
        <v>9</v>
      </c>
      <c r="L6" s="40" t="s">
        <v>10</v>
      </c>
      <c r="M6" s="41"/>
      <c r="N6" s="41"/>
      <c r="O6" s="41"/>
      <c r="P6" s="40" t="s">
        <v>9</v>
      </c>
      <c r="Q6" s="40" t="s">
        <v>10</v>
      </c>
      <c r="R6" s="41"/>
      <c r="S6" s="40" t="s">
        <v>9</v>
      </c>
      <c r="T6" s="40" t="s">
        <v>10</v>
      </c>
      <c r="V6" s="18"/>
      <c r="W6" s="18"/>
      <c r="X6" s="19"/>
      <c r="Y6" s="18"/>
      <c r="Z6" s="18"/>
      <c r="AA6" s="19"/>
      <c r="AB6" s="18"/>
      <c r="AC6" s="18"/>
      <c r="AD6" s="19"/>
      <c r="AE6" s="19"/>
      <c r="AF6" s="18"/>
      <c r="AG6" s="18"/>
      <c r="AH6" s="19"/>
      <c r="AI6" s="18"/>
      <c r="AJ6" s="18"/>
      <c r="AK6" s="19"/>
      <c r="AL6" s="18"/>
      <c r="AM6" s="18"/>
      <c r="AN6" s="19"/>
      <c r="AO6" s="18"/>
      <c r="AP6" s="18"/>
      <c r="AQ6" s="19"/>
    </row>
    <row r="7" spans="2:43" x14ac:dyDescent="0.25">
      <c r="C7" s="1" t="s">
        <v>11</v>
      </c>
      <c r="D7">
        <v>5</v>
      </c>
      <c r="F7" s="11">
        <v>0.19166855888359999</v>
      </c>
      <c r="G7" s="11">
        <v>0.39942608695799997</v>
      </c>
      <c r="I7">
        <v>1.2204E-2</v>
      </c>
      <c r="K7">
        <f>F7*I7</f>
        <v>2.3391230926154542E-3</v>
      </c>
      <c r="L7">
        <f>G7*I7</f>
        <v>4.8745959652354313E-3</v>
      </c>
      <c r="P7">
        <f>K7*595.5</f>
        <v>1.392947801652503</v>
      </c>
      <c r="Q7">
        <f>L7*595.5</f>
        <v>2.9028218972976991</v>
      </c>
      <c r="S7">
        <f>P7*10</f>
        <v>13.92947801652503</v>
      </c>
      <c r="T7">
        <f>Q7*10</f>
        <v>29.02821897297699</v>
      </c>
      <c r="V7" s="18"/>
      <c r="W7" s="19"/>
      <c r="X7" s="19"/>
      <c r="Y7" s="24"/>
      <c r="Z7" s="24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</row>
    <row r="8" spans="2:43" x14ac:dyDescent="0.25">
      <c r="C8" s="1" t="s">
        <v>12</v>
      </c>
      <c r="D8">
        <v>74</v>
      </c>
      <c r="F8" s="11">
        <v>0.17601981520302701</v>
      </c>
      <c r="G8" s="11">
        <v>0.51849999999999996</v>
      </c>
      <c r="I8">
        <v>1.2204E-2</v>
      </c>
      <c r="K8">
        <f t="shared" ref="K8:K12" si="0">F8*I8</f>
        <v>2.1481458247377414E-3</v>
      </c>
      <c r="L8">
        <f t="shared" ref="L8:L12" si="1">G8*I8</f>
        <v>6.3277739999999996E-3</v>
      </c>
      <c r="P8">
        <f t="shared" ref="P8:Q13" si="2">K8*595.5</f>
        <v>1.2792208386313251</v>
      </c>
      <c r="Q8">
        <f t="shared" ref="Q8:Q12" si="3">L8*595.5</f>
        <v>3.7681894169999999</v>
      </c>
      <c r="S8">
        <f t="shared" ref="S8:T13" si="4">P8*10</f>
        <v>12.79220838631325</v>
      </c>
      <c r="T8">
        <f t="shared" ref="T8:T12" si="5">Q8*10</f>
        <v>37.68189417</v>
      </c>
      <c r="V8" s="18"/>
      <c r="W8" s="19"/>
      <c r="X8" s="19"/>
      <c r="Y8" s="24"/>
      <c r="Z8" s="24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</row>
    <row r="9" spans="2:43" x14ac:dyDescent="0.25">
      <c r="C9" s="1" t="s">
        <v>13</v>
      </c>
      <c r="D9">
        <v>94</v>
      </c>
      <c r="F9" s="11">
        <v>9.3024780996638398E-2</v>
      </c>
      <c r="G9" s="11">
        <v>0.25875225225699999</v>
      </c>
      <c r="I9">
        <v>1.2204E-2</v>
      </c>
      <c r="K9">
        <f t="shared" si="0"/>
        <v>1.135274427282975E-3</v>
      </c>
      <c r="L9">
        <f t="shared" si="1"/>
        <v>3.1578124865444279E-3</v>
      </c>
      <c r="P9">
        <f t="shared" si="2"/>
        <v>0.67605592144701165</v>
      </c>
      <c r="Q9">
        <f t="shared" si="3"/>
        <v>1.8804773357372069</v>
      </c>
      <c r="S9">
        <f t="shared" si="4"/>
        <v>6.760559214470117</v>
      </c>
      <c r="T9">
        <f t="shared" si="5"/>
        <v>18.804773357372071</v>
      </c>
      <c r="V9" s="18"/>
      <c r="W9" s="19"/>
      <c r="X9" s="19"/>
      <c r="Y9" s="24"/>
      <c r="Z9" s="24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</row>
    <row r="10" spans="2:43" x14ac:dyDescent="0.25">
      <c r="C10" s="1" t="s">
        <v>14</v>
      </c>
      <c r="D10">
        <v>893</v>
      </c>
      <c r="F10" s="11">
        <v>7.0407133409762596E-2</v>
      </c>
      <c r="G10" s="11">
        <v>0.194006060604</v>
      </c>
      <c r="I10">
        <v>1.2204E-2</v>
      </c>
      <c r="K10">
        <f t="shared" si="0"/>
        <v>8.5924865613274271E-4</v>
      </c>
      <c r="L10">
        <f t="shared" si="1"/>
        <v>2.3676499636112159E-3</v>
      </c>
      <c r="P10">
        <f t="shared" si="2"/>
        <v>0.51168257472704826</v>
      </c>
      <c r="Q10">
        <f t="shared" si="3"/>
        <v>1.4099355533304792</v>
      </c>
      <c r="S10">
        <f t="shared" si="4"/>
        <v>5.1168257472704823</v>
      </c>
      <c r="T10">
        <f t="shared" si="5"/>
        <v>14.099355533304792</v>
      </c>
      <c r="V10" s="18"/>
      <c r="W10" s="19"/>
      <c r="X10" s="19"/>
      <c r="Y10" s="24"/>
      <c r="Z10" s="24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</row>
    <row r="11" spans="2:43" x14ac:dyDescent="0.25">
      <c r="B11" s="1"/>
      <c r="C11" s="1" t="s">
        <v>15</v>
      </c>
      <c r="D11">
        <v>75</v>
      </c>
      <c r="F11" s="11">
        <v>6.2820765858946706E-2</v>
      </c>
      <c r="G11" s="11">
        <v>0.22594545454699999</v>
      </c>
      <c r="I11">
        <v>1.2204E-2</v>
      </c>
      <c r="K11">
        <f t="shared" si="0"/>
        <v>7.6666462654258563E-4</v>
      </c>
      <c r="L11">
        <f t="shared" si="1"/>
        <v>2.757438327291588E-3</v>
      </c>
      <c r="P11">
        <f t="shared" si="2"/>
        <v>0.45654878510610974</v>
      </c>
      <c r="Q11">
        <f t="shared" si="3"/>
        <v>1.6420545239021407</v>
      </c>
      <c r="S11">
        <f t="shared" si="4"/>
        <v>4.5654878510610972</v>
      </c>
      <c r="T11">
        <f t="shared" si="5"/>
        <v>16.420545239021408</v>
      </c>
      <c r="V11" s="18"/>
      <c r="W11" s="19"/>
      <c r="X11" s="19"/>
      <c r="Y11" s="24"/>
      <c r="Z11" s="24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</row>
    <row r="12" spans="2:43" x14ac:dyDescent="0.25">
      <c r="C12" s="1" t="s">
        <v>16</v>
      </c>
      <c r="D12">
        <v>53</v>
      </c>
      <c r="F12" s="11">
        <v>5.1836671009509401E-2</v>
      </c>
      <c r="G12" s="11">
        <v>0.17989959838899999</v>
      </c>
      <c r="I12">
        <v>1.2204E-2</v>
      </c>
      <c r="K12">
        <f t="shared" si="0"/>
        <v>6.3261473300005268E-4</v>
      </c>
      <c r="L12">
        <f t="shared" si="1"/>
        <v>2.195494698739356E-3</v>
      </c>
      <c r="P12">
        <f t="shared" si="2"/>
        <v>0.37672207350153136</v>
      </c>
      <c r="Q12">
        <f t="shared" si="3"/>
        <v>1.3074170930992866</v>
      </c>
      <c r="S12">
        <f t="shared" si="4"/>
        <v>3.7672207350153135</v>
      </c>
      <c r="T12">
        <f t="shared" si="5"/>
        <v>13.074170930992866</v>
      </c>
      <c r="V12" s="18"/>
      <c r="W12" s="19"/>
      <c r="X12" s="19"/>
      <c r="Y12" s="24"/>
      <c r="Z12" s="24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</row>
    <row r="13" spans="2:43" x14ac:dyDescent="0.25">
      <c r="C13" s="1" t="s">
        <v>43</v>
      </c>
      <c r="K13" s="1">
        <f>SUM(K7:K12)</f>
        <v>7.8810713603115513E-3</v>
      </c>
      <c r="L13" s="1">
        <f>SUM(L7:L12)</f>
        <v>2.1680765441422018E-2</v>
      </c>
      <c r="M13" s="1"/>
      <c r="N13" s="1"/>
      <c r="O13" s="1"/>
      <c r="P13" s="1">
        <f t="shared" si="2"/>
        <v>4.693177995065529</v>
      </c>
      <c r="Q13" s="1">
        <f t="shared" si="2"/>
        <v>12.910895820366811</v>
      </c>
      <c r="R13" s="1"/>
      <c r="S13" s="1">
        <f t="shared" si="4"/>
        <v>46.93177995065529</v>
      </c>
      <c r="T13" s="1">
        <f t="shared" si="4"/>
        <v>129.10895820366812</v>
      </c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9"/>
      <c r="AO13" s="18"/>
      <c r="AP13" s="18"/>
      <c r="AQ13" s="19"/>
    </row>
    <row r="14" spans="2:43" x14ac:dyDescent="0.25">
      <c r="C14" s="43" t="s">
        <v>27</v>
      </c>
      <c r="D14" s="44"/>
      <c r="E14" s="73" t="s">
        <v>22</v>
      </c>
      <c r="F14" s="73"/>
      <c r="G14" s="73"/>
      <c r="H14" s="73"/>
      <c r="I14" s="73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</row>
    <row r="15" spans="2:43" x14ac:dyDescent="0.25">
      <c r="D15" s="42"/>
      <c r="E15" s="42"/>
      <c r="F15" s="6" t="s">
        <v>4</v>
      </c>
      <c r="G15" s="7" t="s">
        <v>5</v>
      </c>
      <c r="H15" s="7"/>
      <c r="I15" s="80"/>
      <c r="J15" s="80"/>
      <c r="K15" s="38" t="s">
        <v>33</v>
      </c>
      <c r="L15" s="39"/>
      <c r="M15" s="39"/>
      <c r="N15" s="39"/>
      <c r="O15" s="39"/>
      <c r="P15" s="38" t="s">
        <v>35</v>
      </c>
      <c r="Q15" s="39"/>
      <c r="R15" s="39"/>
      <c r="S15" s="38" t="s">
        <v>36</v>
      </c>
      <c r="T15" s="39"/>
      <c r="V15" s="19"/>
      <c r="W15" s="19"/>
      <c r="X15" s="60"/>
      <c r="Y15" s="19"/>
      <c r="Z15" s="19"/>
      <c r="AA15" s="18"/>
      <c r="AB15" s="79"/>
      <c r="AC15" s="79"/>
      <c r="AD15" s="79"/>
      <c r="AE15" s="19"/>
      <c r="AF15" s="18"/>
      <c r="AG15" s="18"/>
      <c r="AH15" s="18"/>
      <c r="AI15" s="18"/>
      <c r="AJ15" s="18"/>
      <c r="AK15" s="19"/>
      <c r="AL15" s="18"/>
      <c r="AM15" s="19"/>
      <c r="AN15" s="19"/>
      <c r="AO15" s="18"/>
      <c r="AP15" s="19"/>
      <c r="AQ15" s="19"/>
    </row>
    <row r="16" spans="2:43" x14ac:dyDescent="0.25">
      <c r="C16" s="40" t="s">
        <v>7</v>
      </c>
      <c r="D16" s="40" t="s">
        <v>8</v>
      </c>
      <c r="E16" s="41"/>
      <c r="F16" s="40" t="s">
        <v>9</v>
      </c>
      <c r="G16" s="40" t="s">
        <v>10</v>
      </c>
      <c r="H16" s="41"/>
      <c r="I16" s="40" t="s">
        <v>34</v>
      </c>
      <c r="J16" s="41"/>
      <c r="K16" s="40" t="s">
        <v>9</v>
      </c>
      <c r="L16" s="40" t="s">
        <v>10</v>
      </c>
      <c r="M16" s="41"/>
      <c r="N16" s="41"/>
      <c r="O16" s="41"/>
      <c r="P16" s="40" t="s">
        <v>9</v>
      </c>
      <c r="Q16" s="40" t="s">
        <v>10</v>
      </c>
      <c r="R16" s="41"/>
      <c r="S16" s="40" t="s">
        <v>9</v>
      </c>
      <c r="T16" s="40" t="s">
        <v>10</v>
      </c>
      <c r="V16" s="18"/>
      <c r="W16" s="18"/>
      <c r="X16" s="19"/>
      <c r="Y16" s="18"/>
      <c r="Z16" s="18"/>
      <c r="AA16" s="19"/>
      <c r="AB16" s="18"/>
      <c r="AC16" s="18"/>
      <c r="AD16" s="19"/>
      <c r="AE16" s="19"/>
      <c r="AF16" s="18"/>
      <c r="AG16" s="18"/>
      <c r="AH16" s="19"/>
      <c r="AI16" s="18"/>
      <c r="AJ16" s="18"/>
      <c r="AK16" s="19"/>
      <c r="AL16" s="18"/>
      <c r="AM16" s="18"/>
      <c r="AN16" s="19"/>
      <c r="AO16" s="18"/>
      <c r="AP16" s="18"/>
      <c r="AQ16" s="19"/>
    </row>
    <row r="17" spans="3:43" x14ac:dyDescent="0.25">
      <c r="C17" s="1" t="s">
        <v>11</v>
      </c>
      <c r="D17">
        <v>5</v>
      </c>
      <c r="F17" s="11">
        <v>0.87942044664240004</v>
      </c>
      <c r="G17" s="11">
        <v>1.8326608695719999</v>
      </c>
      <c r="I17">
        <v>1.2204E-2</v>
      </c>
      <c r="K17">
        <f t="shared" ref="K17:K22" si="6">F17*I17</f>
        <v>1.0732447130823849E-2</v>
      </c>
      <c r="L17">
        <f t="shared" ref="L17:L22" si="7">G17*I17</f>
        <v>2.2365793252256686E-2</v>
      </c>
      <c r="P17">
        <f>K17*595.5</f>
        <v>6.3911722664056025</v>
      </c>
      <c r="Q17">
        <f>L17*595.5</f>
        <v>13.318829881718857</v>
      </c>
      <c r="S17">
        <f>P17*10</f>
        <v>63.911722664056029</v>
      </c>
      <c r="T17">
        <f>Q17*10</f>
        <v>133.18829881718858</v>
      </c>
      <c r="V17" s="18"/>
      <c r="W17" s="19"/>
      <c r="X17" s="19"/>
      <c r="Y17" s="24"/>
      <c r="Z17" s="24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</row>
    <row r="18" spans="3:43" x14ac:dyDescent="0.25">
      <c r="C18" s="1" t="s">
        <v>12</v>
      </c>
      <c r="D18">
        <v>74</v>
      </c>
      <c r="F18" s="11">
        <v>0.807620328578595</v>
      </c>
      <c r="G18" s="11">
        <v>2.379</v>
      </c>
      <c r="I18">
        <v>1.2204E-2</v>
      </c>
      <c r="K18">
        <f t="shared" si="6"/>
        <v>9.8561984899731732E-3</v>
      </c>
      <c r="L18">
        <f t="shared" si="7"/>
        <v>2.9033316E-2</v>
      </c>
      <c r="P18">
        <f t="shared" ref="P18:P23" si="8">K18*595.5</f>
        <v>5.8693662007790248</v>
      </c>
      <c r="Q18">
        <f t="shared" ref="Q18:Q23" si="9">L18*595.5</f>
        <v>17.289339678000001</v>
      </c>
      <c r="S18">
        <f t="shared" ref="S18:S23" si="10">P18*10</f>
        <v>58.693662007790252</v>
      </c>
      <c r="T18">
        <f t="shared" ref="T18:T23" si="11">Q18*10</f>
        <v>172.89339678000002</v>
      </c>
      <c r="V18" s="18"/>
      <c r="W18" s="19"/>
      <c r="X18" s="19"/>
      <c r="Y18" s="24"/>
      <c r="Z18" s="24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</row>
    <row r="19" spans="3:43" x14ac:dyDescent="0.25">
      <c r="C19" s="1" t="s">
        <v>13</v>
      </c>
      <c r="D19">
        <v>94</v>
      </c>
      <c r="F19" s="11">
        <v>0.42681958339633996</v>
      </c>
      <c r="G19" s="11">
        <v>1.187216216238</v>
      </c>
      <c r="I19">
        <v>1.2204E-2</v>
      </c>
      <c r="K19">
        <f t="shared" si="6"/>
        <v>5.2089061957689324E-3</v>
      </c>
      <c r="L19">
        <f t="shared" si="7"/>
        <v>1.4488786702968551E-2</v>
      </c>
      <c r="P19">
        <f t="shared" si="8"/>
        <v>3.1019036395803994</v>
      </c>
      <c r="Q19">
        <f t="shared" si="9"/>
        <v>8.6280724816177727</v>
      </c>
      <c r="S19">
        <f t="shared" si="10"/>
        <v>31.019036395803994</v>
      </c>
      <c r="T19">
        <f t="shared" si="11"/>
        <v>86.280724816177724</v>
      </c>
      <c r="V19" s="18"/>
      <c r="W19" s="19"/>
      <c r="X19" s="19"/>
      <c r="Y19" s="24"/>
      <c r="Z19" s="24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</row>
    <row r="20" spans="3:43" x14ac:dyDescent="0.25">
      <c r="C20" s="1" t="s">
        <v>14</v>
      </c>
      <c r="D20">
        <v>893</v>
      </c>
      <c r="F20" s="11">
        <v>0.32304449446832201</v>
      </c>
      <c r="G20" s="11">
        <v>0.89014545453600002</v>
      </c>
      <c r="I20">
        <v>1.2204E-2</v>
      </c>
      <c r="K20">
        <f t="shared" si="6"/>
        <v>3.9424350104914014E-3</v>
      </c>
      <c r="L20">
        <f t="shared" si="7"/>
        <v>1.0863335127157344E-2</v>
      </c>
      <c r="P20">
        <f t="shared" si="8"/>
        <v>2.3477200487476293</v>
      </c>
      <c r="Q20">
        <f t="shared" si="9"/>
        <v>6.4691160682221982</v>
      </c>
      <c r="S20">
        <f t="shared" si="10"/>
        <v>23.477200487476292</v>
      </c>
      <c r="T20">
        <f t="shared" si="11"/>
        <v>64.691160682221977</v>
      </c>
      <c r="V20" s="18"/>
      <c r="W20" s="19"/>
      <c r="X20" s="19"/>
      <c r="Y20" s="24"/>
      <c r="Z20" s="24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</row>
    <row r="21" spans="3:43" x14ac:dyDescent="0.25">
      <c r="C21" s="1" t="s">
        <v>15</v>
      </c>
      <c r="D21">
        <v>75</v>
      </c>
      <c r="F21" s="11">
        <v>0.28823645511752</v>
      </c>
      <c r="G21" s="11">
        <v>1.0366909090979999</v>
      </c>
      <c r="I21">
        <v>1.2204E-2</v>
      </c>
      <c r="K21">
        <f t="shared" si="6"/>
        <v>3.5176376982542141E-3</v>
      </c>
      <c r="L21">
        <f t="shared" si="7"/>
        <v>1.2651775854631991E-2</v>
      </c>
      <c r="P21">
        <f t="shared" si="8"/>
        <v>2.0947532493103846</v>
      </c>
      <c r="Q21">
        <f t="shared" si="9"/>
        <v>7.5341325214333503</v>
      </c>
      <c r="S21">
        <f t="shared" si="10"/>
        <v>20.947532493103846</v>
      </c>
      <c r="T21">
        <f t="shared" si="11"/>
        <v>75.341325214333509</v>
      </c>
      <c r="V21" s="18"/>
      <c r="W21" s="19"/>
      <c r="X21" s="19"/>
      <c r="Y21" s="24"/>
      <c r="Z21" s="24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</row>
    <row r="22" spans="3:43" x14ac:dyDescent="0.25">
      <c r="C22" s="1" t="s">
        <v>16</v>
      </c>
      <c r="D22">
        <v>53</v>
      </c>
      <c r="F22" s="11">
        <v>0.23783884345539599</v>
      </c>
      <c r="G22" s="11">
        <v>0.82542168672599991</v>
      </c>
      <c r="I22">
        <v>1.2204E-2</v>
      </c>
      <c r="K22">
        <f t="shared" si="6"/>
        <v>2.9025852455296527E-3</v>
      </c>
      <c r="L22">
        <f t="shared" si="7"/>
        <v>1.0073446264804102E-2</v>
      </c>
      <c r="P22">
        <f t="shared" si="8"/>
        <v>1.7284895137129082</v>
      </c>
      <c r="Q22">
        <f t="shared" si="9"/>
        <v>5.9987372506908425</v>
      </c>
      <c r="S22">
        <f t="shared" si="10"/>
        <v>17.28489513712908</v>
      </c>
      <c r="T22">
        <f t="shared" si="11"/>
        <v>59.987372506908429</v>
      </c>
      <c r="V22" s="18"/>
      <c r="W22" s="19"/>
      <c r="X22" s="19"/>
      <c r="Y22" s="24"/>
      <c r="Z22" s="24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</row>
    <row r="23" spans="3:43" x14ac:dyDescent="0.25">
      <c r="C23" s="1" t="s">
        <v>43</v>
      </c>
      <c r="K23" s="1">
        <f>SUM(K17:K22)</f>
        <v>3.6160209770841216E-2</v>
      </c>
      <c r="L23" s="1">
        <f>SUM(L17:L22)</f>
        <v>9.9476453201818665E-2</v>
      </c>
      <c r="M23" s="1"/>
      <c r="N23" s="1"/>
      <c r="O23" s="1"/>
      <c r="P23" s="1">
        <f t="shared" si="8"/>
        <v>21.533404918535943</v>
      </c>
      <c r="Q23" s="1">
        <f t="shared" si="9"/>
        <v>59.238227881683017</v>
      </c>
      <c r="R23" s="1"/>
      <c r="S23" s="1">
        <f t="shared" si="10"/>
        <v>215.33404918535945</v>
      </c>
      <c r="T23" s="1">
        <f t="shared" si="11"/>
        <v>592.38227881683019</v>
      </c>
      <c r="V23" s="18"/>
      <c r="W23" s="19"/>
      <c r="X23" s="19"/>
      <c r="Y23" s="19"/>
      <c r="Z23" s="19"/>
      <c r="AA23" s="19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9"/>
      <c r="AO23" s="18"/>
      <c r="AP23" s="18"/>
      <c r="AQ23" s="19"/>
    </row>
    <row r="24" spans="3:43" x14ac:dyDescent="0.25"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</row>
    <row r="25" spans="3:43" x14ac:dyDescent="0.25">
      <c r="C25" s="43" t="s">
        <v>27</v>
      </c>
      <c r="D25" s="44"/>
      <c r="E25" s="74" t="s">
        <v>23</v>
      </c>
      <c r="F25" s="74"/>
      <c r="G25" s="74"/>
      <c r="H25" s="74"/>
      <c r="I25" s="74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</row>
    <row r="26" spans="3:43" x14ac:dyDescent="0.25">
      <c r="D26" s="42"/>
      <c r="E26" s="42"/>
      <c r="F26" s="6" t="s">
        <v>4</v>
      </c>
      <c r="G26" s="7" t="s">
        <v>5</v>
      </c>
      <c r="H26" s="7"/>
      <c r="I26" s="80"/>
      <c r="J26" s="80"/>
      <c r="K26" s="38" t="s">
        <v>33</v>
      </c>
      <c r="L26" s="39"/>
      <c r="M26" s="39"/>
      <c r="N26" s="39"/>
      <c r="O26" s="39"/>
      <c r="P26" s="38" t="s">
        <v>35</v>
      </c>
      <c r="Q26" s="39"/>
      <c r="R26" s="39"/>
      <c r="S26" s="38" t="s">
        <v>36</v>
      </c>
      <c r="T26" s="39"/>
      <c r="V26" s="19"/>
      <c r="W26" s="19"/>
      <c r="X26" s="60"/>
      <c r="Y26" s="19"/>
      <c r="Z26" s="19"/>
      <c r="AA26" s="18"/>
      <c r="AB26" s="79"/>
      <c r="AC26" s="79"/>
      <c r="AD26" s="79"/>
      <c r="AE26" s="19"/>
      <c r="AF26" s="18"/>
      <c r="AG26" s="18"/>
      <c r="AH26" s="18"/>
      <c r="AI26" s="18"/>
      <c r="AJ26" s="18"/>
      <c r="AK26" s="19"/>
      <c r="AL26" s="18"/>
      <c r="AM26" s="19"/>
      <c r="AN26" s="19"/>
      <c r="AO26" s="18"/>
      <c r="AP26" s="19"/>
      <c r="AQ26" s="19"/>
    </row>
    <row r="27" spans="3:43" x14ac:dyDescent="0.25">
      <c r="C27" s="40" t="s">
        <v>7</v>
      </c>
      <c r="D27" s="40" t="s">
        <v>8</v>
      </c>
      <c r="E27" s="41"/>
      <c r="F27" s="40" t="s">
        <v>9</v>
      </c>
      <c r="G27" s="40" t="s">
        <v>10</v>
      </c>
      <c r="H27" s="41"/>
      <c r="I27" s="40" t="s">
        <v>34</v>
      </c>
      <c r="J27" s="41"/>
      <c r="K27" s="40" t="s">
        <v>9</v>
      </c>
      <c r="L27" s="40" t="s">
        <v>10</v>
      </c>
      <c r="M27" s="41"/>
      <c r="N27" s="41"/>
      <c r="O27" s="41"/>
      <c r="P27" s="40" t="s">
        <v>9</v>
      </c>
      <c r="Q27" s="40" t="s">
        <v>10</v>
      </c>
      <c r="R27" s="41"/>
      <c r="S27" s="40" t="s">
        <v>9</v>
      </c>
      <c r="T27" s="40" t="s">
        <v>10</v>
      </c>
      <c r="V27" s="18"/>
      <c r="W27" s="18"/>
      <c r="X27" s="19"/>
      <c r="Y27" s="18"/>
      <c r="Z27" s="18"/>
      <c r="AA27" s="19"/>
      <c r="AB27" s="18"/>
      <c r="AC27" s="18"/>
      <c r="AD27" s="19"/>
      <c r="AE27" s="19"/>
      <c r="AF27" s="18"/>
      <c r="AG27" s="18"/>
      <c r="AH27" s="19"/>
      <c r="AI27" s="18"/>
      <c r="AJ27" s="18"/>
      <c r="AK27" s="19"/>
      <c r="AL27" s="18"/>
      <c r="AM27" s="18"/>
      <c r="AN27" s="19"/>
      <c r="AO27" s="18"/>
      <c r="AP27" s="18"/>
      <c r="AQ27" s="19"/>
    </row>
    <row r="28" spans="3:43" x14ac:dyDescent="0.25">
      <c r="C28" s="1" t="s">
        <v>11</v>
      </c>
      <c r="D28">
        <v>5</v>
      </c>
      <c r="F28" s="11">
        <v>1.465700744404</v>
      </c>
      <c r="G28" s="11">
        <v>3.05443478262</v>
      </c>
      <c r="I28">
        <v>1.2204E-2</v>
      </c>
      <c r="K28">
        <f t="shared" ref="K28:K33" si="12">F28*I28</f>
        <v>1.7887411884706415E-2</v>
      </c>
      <c r="L28">
        <f t="shared" ref="L28:L33" si="13">G28*I28</f>
        <v>3.7276322087094478E-2</v>
      </c>
      <c r="P28">
        <f>K28*595.5</f>
        <v>10.651953777342669</v>
      </c>
      <c r="Q28">
        <f>L28*595.5</f>
        <v>22.198049802864762</v>
      </c>
      <c r="S28">
        <f>P28*10</f>
        <v>106.51953777342669</v>
      </c>
      <c r="T28">
        <f>Q28*10</f>
        <v>221.98049802864762</v>
      </c>
      <c r="V28" s="18"/>
      <c r="W28" s="19"/>
      <c r="X28" s="19"/>
      <c r="Y28" s="24"/>
      <c r="Z28" s="24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</row>
    <row r="29" spans="3:43" x14ac:dyDescent="0.25">
      <c r="C29" s="1" t="s">
        <v>12</v>
      </c>
      <c r="D29">
        <v>74</v>
      </c>
      <c r="F29" s="11">
        <v>1.3460338809643202</v>
      </c>
      <c r="G29" s="11">
        <v>3.9650000000000003</v>
      </c>
      <c r="I29">
        <v>1.2204E-2</v>
      </c>
      <c r="K29">
        <f t="shared" si="12"/>
        <v>1.6426997483288564E-2</v>
      </c>
      <c r="L29">
        <f t="shared" si="13"/>
        <v>4.8388859999999999E-2</v>
      </c>
      <c r="P29">
        <f t="shared" ref="P29:P34" si="14">K29*595.5</f>
        <v>9.7822770012983398</v>
      </c>
      <c r="Q29">
        <f t="shared" ref="Q29:Q34" si="15">L29*595.5</f>
        <v>28.815566130000001</v>
      </c>
      <c r="S29">
        <f t="shared" ref="S29:S34" si="16">P29*10</f>
        <v>97.822770012983398</v>
      </c>
      <c r="T29">
        <f t="shared" ref="T29:T34" si="17">Q29*10</f>
        <v>288.15566130000002</v>
      </c>
      <c r="V29" s="18"/>
      <c r="W29" s="19"/>
      <c r="X29" s="19"/>
      <c r="Y29" s="24"/>
      <c r="Z29" s="24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</row>
    <row r="30" spans="3:43" x14ac:dyDescent="0.25">
      <c r="C30" s="1" t="s">
        <v>13</v>
      </c>
      <c r="D30">
        <v>94</v>
      </c>
      <c r="F30" s="11">
        <v>0.71136597232723398</v>
      </c>
      <c r="G30" s="11">
        <v>1.9786936937300001</v>
      </c>
      <c r="I30">
        <v>1.2204E-2</v>
      </c>
      <c r="K30">
        <f t="shared" si="12"/>
        <v>8.6815103262815625E-3</v>
      </c>
      <c r="L30">
        <f t="shared" si="13"/>
        <v>2.4147977838280921E-2</v>
      </c>
      <c r="P30">
        <f t="shared" si="14"/>
        <v>5.1698393993006704</v>
      </c>
      <c r="Q30">
        <f t="shared" si="15"/>
        <v>14.380120802696288</v>
      </c>
      <c r="S30">
        <f t="shared" si="16"/>
        <v>51.698393993006704</v>
      </c>
      <c r="T30">
        <f t="shared" si="17"/>
        <v>143.80120802696288</v>
      </c>
      <c r="V30" s="18"/>
      <c r="W30" s="19"/>
      <c r="X30" s="19"/>
      <c r="Y30" s="24"/>
      <c r="Z30" s="24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</row>
    <row r="31" spans="3:43" x14ac:dyDescent="0.25">
      <c r="C31" s="1" t="s">
        <v>14</v>
      </c>
      <c r="D31">
        <v>893</v>
      </c>
      <c r="F31" s="11">
        <v>0.53840749078053796</v>
      </c>
      <c r="G31" s="11">
        <v>1.4835757575600002</v>
      </c>
      <c r="I31">
        <v>1.2204E-2</v>
      </c>
      <c r="K31">
        <f t="shared" si="12"/>
        <v>6.5707250174856851E-3</v>
      </c>
      <c r="L31">
        <f t="shared" si="13"/>
        <v>1.8105558545262242E-2</v>
      </c>
      <c r="P31">
        <f t="shared" si="14"/>
        <v>3.9128667479127257</v>
      </c>
      <c r="Q31">
        <f t="shared" si="15"/>
        <v>10.781860113703665</v>
      </c>
      <c r="S31">
        <f t="shared" si="16"/>
        <v>39.128667479127259</v>
      </c>
      <c r="T31">
        <f t="shared" si="17"/>
        <v>107.81860113703665</v>
      </c>
      <c r="V31" s="18"/>
      <c r="W31" s="19"/>
      <c r="X31" s="19"/>
      <c r="Y31" s="24"/>
      <c r="Z31" s="24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</row>
    <row r="32" spans="3:43" x14ac:dyDescent="0.25">
      <c r="C32" s="1" t="s">
        <v>15</v>
      </c>
      <c r="D32">
        <v>75</v>
      </c>
      <c r="F32" s="11">
        <v>0.48039409186253296</v>
      </c>
      <c r="G32" s="11">
        <v>1.72781818183</v>
      </c>
      <c r="I32">
        <v>1.2204E-2</v>
      </c>
      <c r="K32">
        <f t="shared" si="12"/>
        <v>5.8627294970903521E-3</v>
      </c>
      <c r="L32">
        <f t="shared" si="13"/>
        <v>2.108629309105332E-2</v>
      </c>
      <c r="P32">
        <f t="shared" si="14"/>
        <v>3.4912554155173048</v>
      </c>
      <c r="Q32">
        <f t="shared" si="15"/>
        <v>12.556887535722252</v>
      </c>
      <c r="S32">
        <f t="shared" si="16"/>
        <v>34.912554155173048</v>
      </c>
      <c r="T32">
        <f t="shared" si="17"/>
        <v>125.56887535722252</v>
      </c>
      <c r="V32" s="18"/>
      <c r="W32" s="19"/>
      <c r="X32" s="19"/>
      <c r="Y32" s="24"/>
      <c r="Z32" s="24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</row>
    <row r="33" spans="3:43" x14ac:dyDescent="0.25">
      <c r="C33" s="1" t="s">
        <v>16</v>
      </c>
      <c r="D33">
        <v>53</v>
      </c>
      <c r="F33" s="11">
        <v>0.39639807242566105</v>
      </c>
      <c r="G33" s="11">
        <v>1.37570281121</v>
      </c>
      <c r="I33">
        <v>1.2204E-2</v>
      </c>
      <c r="K33">
        <f t="shared" si="12"/>
        <v>4.8376420758827676E-3</v>
      </c>
      <c r="L33">
        <f t="shared" si="13"/>
        <v>1.6789077108006839E-2</v>
      </c>
      <c r="P33">
        <f t="shared" si="14"/>
        <v>2.880815856188188</v>
      </c>
      <c r="Q33">
        <f t="shared" si="15"/>
        <v>9.9978954178180732</v>
      </c>
      <c r="S33">
        <f t="shared" si="16"/>
        <v>28.808158561881882</v>
      </c>
      <c r="T33">
        <f t="shared" si="17"/>
        <v>99.978954178180729</v>
      </c>
      <c r="V33" s="18"/>
      <c r="W33" s="19"/>
      <c r="X33" s="19"/>
      <c r="Y33" s="24"/>
      <c r="Z33" s="24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</row>
    <row r="34" spans="3:43" x14ac:dyDescent="0.25">
      <c r="C34" s="1" t="s">
        <v>43</v>
      </c>
      <c r="K34" s="1">
        <f>SUM(K28:K33)</f>
        <v>6.0267016284735346E-2</v>
      </c>
      <c r="L34" s="1">
        <f>SUM(L28:L33)</f>
        <v>0.16579408866969778</v>
      </c>
      <c r="M34" s="1"/>
      <c r="N34" s="1"/>
      <c r="O34" s="1"/>
      <c r="P34" s="1">
        <f t="shared" si="14"/>
        <v>35.889008197559896</v>
      </c>
      <c r="Q34" s="1">
        <f t="shared" si="15"/>
        <v>98.730379802805032</v>
      </c>
      <c r="R34" s="1"/>
      <c r="S34" s="1">
        <f t="shared" si="16"/>
        <v>358.89008197559895</v>
      </c>
      <c r="T34" s="1">
        <f t="shared" si="17"/>
        <v>987.30379802805032</v>
      </c>
      <c r="V34" s="18"/>
      <c r="W34" s="19"/>
      <c r="X34" s="19"/>
      <c r="Y34" s="19"/>
      <c r="Z34" s="19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9"/>
      <c r="AO34" s="18"/>
      <c r="AP34" s="18"/>
      <c r="AQ34" s="19"/>
    </row>
    <row r="35" spans="3:43" x14ac:dyDescent="0.25"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</row>
    <row r="36" spans="3:43" x14ac:dyDescent="0.25">
      <c r="C36" s="45" t="s">
        <v>28</v>
      </c>
      <c r="D36" s="46"/>
      <c r="E36" s="46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</row>
    <row r="37" spans="3:43" x14ac:dyDescent="0.25">
      <c r="E37" s="72" t="s">
        <v>21</v>
      </c>
      <c r="F37" s="72"/>
      <c r="G37" s="72"/>
      <c r="H37" s="72"/>
      <c r="I37" s="72"/>
      <c r="V37" s="18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3:43" x14ac:dyDescent="0.25">
      <c r="D38" s="42"/>
      <c r="E38" s="42"/>
      <c r="F38" s="6" t="s">
        <v>4</v>
      </c>
      <c r="G38" s="7" t="s">
        <v>5</v>
      </c>
      <c r="H38" s="7"/>
      <c r="I38" s="80"/>
      <c r="J38" s="80"/>
      <c r="K38" s="38" t="s">
        <v>33</v>
      </c>
      <c r="L38" s="39"/>
      <c r="M38" s="39"/>
      <c r="N38" s="39"/>
      <c r="O38" s="39"/>
      <c r="P38" s="38" t="s">
        <v>35</v>
      </c>
      <c r="Q38" s="39"/>
      <c r="R38" s="39"/>
      <c r="S38" s="38" t="s">
        <v>36</v>
      </c>
      <c r="T38" s="39"/>
      <c r="V38" s="19"/>
      <c r="W38" s="19"/>
      <c r="X38" s="60"/>
      <c r="Y38" s="19"/>
      <c r="Z38" s="19"/>
      <c r="AA38" s="18"/>
      <c r="AB38" s="79"/>
      <c r="AC38" s="79"/>
      <c r="AD38" s="79"/>
      <c r="AE38" s="19"/>
      <c r="AF38" s="18"/>
      <c r="AG38" s="18"/>
      <c r="AH38" s="18"/>
      <c r="AI38" s="18"/>
      <c r="AJ38" s="18"/>
      <c r="AK38" s="19"/>
      <c r="AL38" s="18"/>
      <c r="AM38" s="19"/>
      <c r="AN38" s="19"/>
      <c r="AO38" s="18"/>
      <c r="AP38" s="19"/>
      <c r="AQ38" s="19"/>
    </row>
    <row r="39" spans="3:43" x14ac:dyDescent="0.25">
      <c r="C39" s="40" t="s">
        <v>7</v>
      </c>
      <c r="D39" s="40" t="s">
        <v>8</v>
      </c>
      <c r="E39" s="41"/>
      <c r="F39" s="40" t="s">
        <v>9</v>
      </c>
      <c r="G39" s="40" t="s">
        <v>10</v>
      </c>
      <c r="H39" s="41"/>
      <c r="I39" s="40" t="s">
        <v>34</v>
      </c>
      <c r="J39" s="41"/>
      <c r="K39" s="40" t="s">
        <v>9</v>
      </c>
      <c r="L39" s="40" t="s">
        <v>10</v>
      </c>
      <c r="M39" s="41"/>
      <c r="N39" s="41"/>
      <c r="O39" s="41"/>
      <c r="P39" s="40" t="s">
        <v>9</v>
      </c>
      <c r="Q39" s="40" t="s">
        <v>10</v>
      </c>
      <c r="R39" s="41"/>
      <c r="S39" s="40" t="s">
        <v>9</v>
      </c>
      <c r="T39" s="40" t="s">
        <v>10</v>
      </c>
      <c r="V39" s="18"/>
      <c r="W39" s="18"/>
      <c r="X39" s="19"/>
      <c r="Y39" s="18"/>
      <c r="Z39" s="18"/>
      <c r="AA39" s="19"/>
      <c r="AB39" s="18"/>
      <c r="AC39" s="18"/>
      <c r="AD39" s="19"/>
      <c r="AE39" s="19"/>
      <c r="AF39" s="18"/>
      <c r="AG39" s="18"/>
      <c r="AH39" s="19"/>
      <c r="AI39" s="18"/>
      <c r="AJ39" s="18"/>
      <c r="AK39" s="19"/>
      <c r="AL39" s="18"/>
      <c r="AM39" s="18"/>
      <c r="AN39" s="19"/>
      <c r="AO39" s="18"/>
      <c r="AP39" s="18"/>
      <c r="AQ39" s="19"/>
    </row>
    <row r="40" spans="3:43" x14ac:dyDescent="0.25">
      <c r="C40" s="1" t="s">
        <v>19</v>
      </c>
      <c r="D40">
        <v>1</v>
      </c>
      <c r="F40" s="11">
        <v>0.255</v>
      </c>
      <c r="G40" s="11">
        <v>0.255</v>
      </c>
      <c r="I40">
        <v>1.2204E-2</v>
      </c>
      <c r="K40">
        <f>F40*I40</f>
        <v>3.1120200000000001E-3</v>
      </c>
      <c r="L40">
        <f>G40*I40</f>
        <v>3.1120200000000001E-3</v>
      </c>
      <c r="P40">
        <f>K40*595.5</f>
        <v>1.8532079100000001</v>
      </c>
      <c r="Q40">
        <f>L40*595.5</f>
        <v>1.8532079100000001</v>
      </c>
      <c r="S40">
        <f>P40*10</f>
        <v>18.532079100000001</v>
      </c>
      <c r="T40">
        <f>Q40*10</f>
        <v>18.532079100000001</v>
      </c>
      <c r="V40" s="18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</row>
    <row r="41" spans="3:43" x14ac:dyDescent="0.25">
      <c r="C41" s="1" t="s">
        <v>11</v>
      </c>
      <c r="D41">
        <v>19</v>
      </c>
      <c r="F41" s="11">
        <v>0.2601</v>
      </c>
      <c r="G41" s="11">
        <v>0.91949999999999998</v>
      </c>
      <c r="I41">
        <v>1.2204E-2</v>
      </c>
      <c r="K41">
        <f t="shared" ref="K41:K46" si="18">F41*I41</f>
        <v>3.1742604000000001E-3</v>
      </c>
      <c r="L41">
        <f t="shared" ref="L41:L46" si="19">G41*I41</f>
        <v>1.1221577999999999E-2</v>
      </c>
      <c r="P41">
        <f t="shared" ref="P41:Q47" si="20">K41*595.5</f>
        <v>1.8902720682</v>
      </c>
      <c r="Q41">
        <f t="shared" ref="Q41:Q46" si="21">L41*595.5</f>
        <v>6.6824496989999993</v>
      </c>
      <c r="S41">
        <f t="shared" ref="S41:T47" si="22">P41*10</f>
        <v>18.902720682000002</v>
      </c>
      <c r="T41">
        <f t="shared" ref="T41:T46" si="23">Q41*10</f>
        <v>66.82449699</v>
      </c>
      <c r="V41" s="18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3:43" x14ac:dyDescent="0.25">
      <c r="C42" s="1" t="s">
        <v>12</v>
      </c>
      <c r="D42">
        <v>136</v>
      </c>
      <c r="F42" s="11">
        <v>0.13270000000000001</v>
      </c>
      <c r="G42" s="11">
        <v>0.33189999999999997</v>
      </c>
      <c r="I42">
        <v>1.2204E-2</v>
      </c>
      <c r="K42">
        <f t="shared" si="18"/>
        <v>1.6194708000000001E-3</v>
      </c>
      <c r="L42">
        <f t="shared" si="19"/>
        <v>4.0505075999999994E-3</v>
      </c>
      <c r="P42">
        <f t="shared" si="20"/>
        <v>0.96439486140000008</v>
      </c>
      <c r="Q42">
        <f t="shared" si="21"/>
        <v>2.4120772757999998</v>
      </c>
      <c r="S42">
        <f t="shared" si="22"/>
        <v>9.643948614000001</v>
      </c>
      <c r="T42">
        <f t="shared" si="23"/>
        <v>24.120772757999998</v>
      </c>
      <c r="V42" s="18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  <row r="43" spans="3:43" x14ac:dyDescent="0.25">
      <c r="C43" s="1" t="s">
        <v>13</v>
      </c>
      <c r="D43" s="15">
        <v>201</v>
      </c>
      <c r="F43" s="11">
        <v>9.7200000000000009E-2</v>
      </c>
      <c r="G43" s="11">
        <v>0.21359999999999998</v>
      </c>
      <c r="I43">
        <v>1.2204E-2</v>
      </c>
      <c r="K43">
        <f t="shared" si="18"/>
        <v>1.1862288000000002E-3</v>
      </c>
      <c r="L43">
        <f t="shared" si="19"/>
        <v>2.6067743999999998E-3</v>
      </c>
      <c r="P43">
        <f t="shared" si="20"/>
        <v>0.70639925040000007</v>
      </c>
      <c r="Q43">
        <f t="shared" si="21"/>
        <v>1.5523341551999998</v>
      </c>
      <c r="S43">
        <f t="shared" si="22"/>
        <v>7.0639925040000007</v>
      </c>
      <c r="T43">
        <f t="shared" si="23"/>
        <v>15.523341551999998</v>
      </c>
      <c r="V43" s="18"/>
      <c r="W43" s="30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</row>
    <row r="44" spans="3:43" x14ac:dyDescent="0.25">
      <c r="C44" s="1" t="s">
        <v>14</v>
      </c>
      <c r="D44" s="15">
        <v>1709</v>
      </c>
      <c r="F44" s="11">
        <v>6.2799999999999995E-2</v>
      </c>
      <c r="G44" s="11">
        <v>0.15870000000000001</v>
      </c>
      <c r="I44">
        <v>1.2204E-2</v>
      </c>
      <c r="K44">
        <f t="shared" si="18"/>
        <v>7.664111999999999E-4</v>
      </c>
      <c r="L44">
        <f t="shared" si="19"/>
        <v>1.9367748000000001E-3</v>
      </c>
      <c r="P44">
        <f t="shared" si="20"/>
        <v>0.45639786959999995</v>
      </c>
      <c r="Q44">
        <f t="shared" si="21"/>
        <v>1.1533493934000001</v>
      </c>
      <c r="S44">
        <f t="shared" si="22"/>
        <v>4.5639786959999995</v>
      </c>
      <c r="T44">
        <f t="shared" si="23"/>
        <v>11.533493934000001</v>
      </c>
      <c r="V44" s="18"/>
      <c r="W44" s="30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</row>
    <row r="45" spans="3:43" x14ac:dyDescent="0.25">
      <c r="C45" s="1" t="s">
        <v>15</v>
      </c>
      <c r="D45">
        <v>200</v>
      </c>
      <c r="F45" s="11">
        <v>5.2400000000000002E-2</v>
      </c>
      <c r="G45" s="11">
        <v>0.1305</v>
      </c>
      <c r="I45">
        <v>1.2204E-2</v>
      </c>
      <c r="K45">
        <f t="shared" si="18"/>
        <v>6.3948960000000002E-4</v>
      </c>
      <c r="L45">
        <f t="shared" si="19"/>
        <v>1.5926219999999999E-3</v>
      </c>
      <c r="P45">
        <f t="shared" si="20"/>
        <v>0.38081605680000002</v>
      </c>
      <c r="Q45">
        <f t="shared" si="21"/>
        <v>0.94840640099999995</v>
      </c>
      <c r="S45">
        <f t="shared" si="22"/>
        <v>3.8081605680000004</v>
      </c>
      <c r="T45">
        <f t="shared" si="23"/>
        <v>9.4840640099999991</v>
      </c>
      <c r="V45" s="18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</row>
    <row r="46" spans="3:43" x14ac:dyDescent="0.25">
      <c r="C46" s="1" t="s">
        <v>16</v>
      </c>
      <c r="D46">
        <v>140</v>
      </c>
      <c r="F46" s="11">
        <v>5.4300000000000001E-2</v>
      </c>
      <c r="G46" s="11">
        <v>0.11840000000000001</v>
      </c>
      <c r="I46">
        <v>1.2204E-2</v>
      </c>
      <c r="K46">
        <f t="shared" si="18"/>
        <v>6.6267720000000004E-4</v>
      </c>
      <c r="L46">
        <f t="shared" si="19"/>
        <v>1.4449536000000001E-3</v>
      </c>
      <c r="P46">
        <f t="shared" si="20"/>
        <v>0.39462427260000005</v>
      </c>
      <c r="Q46">
        <f t="shared" si="21"/>
        <v>0.86046986880000009</v>
      </c>
      <c r="S46">
        <f t="shared" si="22"/>
        <v>3.9462427260000004</v>
      </c>
      <c r="T46">
        <f t="shared" si="23"/>
        <v>8.6046986880000009</v>
      </c>
      <c r="V46" s="18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</row>
    <row r="47" spans="3:43" x14ac:dyDescent="0.25">
      <c r="C47" s="1" t="s">
        <v>43</v>
      </c>
      <c r="K47" s="1">
        <f>SUM(K40:K46)</f>
        <v>1.1160557999999999E-2</v>
      </c>
      <c r="L47" s="1">
        <f>SUM(L40:L46)</f>
        <v>2.5965230399999997E-2</v>
      </c>
      <c r="M47" s="1"/>
      <c r="N47" s="1"/>
      <c r="O47" s="1"/>
      <c r="P47" s="1">
        <f t="shared" si="20"/>
        <v>6.6461122889999995</v>
      </c>
      <c r="Q47" s="1">
        <f t="shared" si="20"/>
        <v>15.462294703199998</v>
      </c>
      <c r="R47" s="1"/>
      <c r="S47" s="1">
        <f t="shared" si="22"/>
        <v>66.461122889999999</v>
      </c>
      <c r="T47" s="1">
        <f t="shared" si="22"/>
        <v>154.62294703199998</v>
      </c>
      <c r="V47" s="18"/>
      <c r="W47" s="19"/>
      <c r="X47" s="19"/>
      <c r="Y47" s="19"/>
      <c r="Z47" s="19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9"/>
    </row>
    <row r="48" spans="3:43" x14ac:dyDescent="0.25">
      <c r="C48" s="45" t="s">
        <v>28</v>
      </c>
      <c r="D48" s="46"/>
      <c r="E48" s="46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</row>
    <row r="49" spans="3:43" x14ac:dyDescent="0.25">
      <c r="E49" s="73" t="s">
        <v>22</v>
      </c>
      <c r="F49" s="73"/>
      <c r="G49" s="73"/>
      <c r="H49" s="73"/>
      <c r="I49" s="73"/>
      <c r="V49" s="18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</row>
    <row r="50" spans="3:43" x14ac:dyDescent="0.25">
      <c r="D50" s="42"/>
      <c r="E50" s="42"/>
      <c r="F50" s="6" t="s">
        <v>4</v>
      </c>
      <c r="G50" s="7" t="s">
        <v>5</v>
      </c>
      <c r="H50" s="7"/>
      <c r="I50" s="80"/>
      <c r="J50" s="80"/>
      <c r="K50" s="38" t="s">
        <v>33</v>
      </c>
      <c r="L50" s="39"/>
      <c r="M50" s="39"/>
      <c r="N50" s="39"/>
      <c r="O50" s="39"/>
      <c r="P50" s="38" t="s">
        <v>35</v>
      </c>
      <c r="Q50" s="39"/>
      <c r="R50" s="39"/>
      <c r="S50" s="38" t="s">
        <v>36</v>
      </c>
      <c r="T50" s="39"/>
      <c r="V50" s="19"/>
      <c r="W50" s="19"/>
      <c r="X50" s="60"/>
      <c r="Y50" s="19"/>
      <c r="Z50" s="19"/>
      <c r="AA50" s="18"/>
      <c r="AB50" s="79"/>
      <c r="AC50" s="79"/>
      <c r="AD50" s="79"/>
      <c r="AE50" s="19"/>
      <c r="AF50" s="18"/>
      <c r="AG50" s="18"/>
      <c r="AH50" s="18"/>
      <c r="AI50" s="18"/>
      <c r="AJ50" s="18"/>
      <c r="AK50" s="19"/>
      <c r="AL50" s="18"/>
      <c r="AM50" s="19"/>
      <c r="AN50" s="19"/>
      <c r="AO50" s="18"/>
      <c r="AP50" s="19"/>
      <c r="AQ50" s="19"/>
    </row>
    <row r="51" spans="3:43" x14ac:dyDescent="0.25">
      <c r="C51" s="40" t="s">
        <v>7</v>
      </c>
      <c r="D51" s="40" t="s">
        <v>8</v>
      </c>
      <c r="E51" s="41"/>
      <c r="F51" s="40" t="s">
        <v>9</v>
      </c>
      <c r="G51" s="40" t="s">
        <v>10</v>
      </c>
      <c r="H51" s="41"/>
      <c r="I51" s="40" t="s">
        <v>34</v>
      </c>
      <c r="J51" s="41"/>
      <c r="K51" s="40" t="s">
        <v>9</v>
      </c>
      <c r="L51" s="40" t="s">
        <v>10</v>
      </c>
      <c r="M51" s="41"/>
      <c r="N51" s="41"/>
      <c r="O51" s="41"/>
      <c r="P51" s="40" t="s">
        <v>9</v>
      </c>
      <c r="Q51" s="40" t="s">
        <v>10</v>
      </c>
      <c r="R51" s="41"/>
      <c r="S51" s="40" t="s">
        <v>9</v>
      </c>
      <c r="T51" s="40" t="s">
        <v>10</v>
      </c>
      <c r="V51" s="18"/>
      <c r="W51" s="18"/>
      <c r="X51" s="19"/>
      <c r="Y51" s="18"/>
      <c r="Z51" s="18"/>
      <c r="AA51" s="19"/>
      <c r="AB51" s="18"/>
      <c r="AC51" s="18"/>
      <c r="AD51" s="19"/>
      <c r="AE51" s="19"/>
      <c r="AF51" s="18"/>
      <c r="AG51" s="18"/>
      <c r="AH51" s="19"/>
      <c r="AI51" s="18"/>
      <c r="AJ51" s="18"/>
      <c r="AK51" s="19"/>
      <c r="AL51" s="18"/>
      <c r="AM51" s="18"/>
      <c r="AN51" s="19"/>
      <c r="AO51" s="18"/>
      <c r="AP51" s="18"/>
      <c r="AQ51" s="19"/>
    </row>
    <row r="52" spans="3:43" x14ac:dyDescent="0.25">
      <c r="C52" s="1" t="s">
        <v>19</v>
      </c>
      <c r="D52">
        <v>1</v>
      </c>
      <c r="F52" s="11">
        <v>1.17</v>
      </c>
      <c r="G52" s="11">
        <v>1.17</v>
      </c>
      <c r="I52">
        <v>1.2204E-2</v>
      </c>
      <c r="K52">
        <f>F52*I52</f>
        <v>1.4278679999999998E-2</v>
      </c>
      <c r="L52">
        <f>G52*I52</f>
        <v>1.4278679999999998E-2</v>
      </c>
      <c r="P52">
        <f>K52*595.5</f>
        <v>8.5029539399999994</v>
      </c>
      <c r="Q52">
        <f>L52*595.5</f>
        <v>8.5029539399999994</v>
      </c>
      <c r="S52">
        <f>P52*10</f>
        <v>85.02953939999999</v>
      </c>
      <c r="T52">
        <f>Q52*10</f>
        <v>85.02953939999999</v>
      </c>
      <c r="V52" s="18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</row>
    <row r="53" spans="3:43" x14ac:dyDescent="0.25">
      <c r="C53" s="1" t="s">
        <v>11</v>
      </c>
      <c r="D53">
        <v>19</v>
      </c>
      <c r="F53" s="11">
        <v>1.1932</v>
      </c>
      <c r="G53" s="11">
        <v>4.2189999999999994</v>
      </c>
      <c r="I53">
        <v>1.2204E-2</v>
      </c>
      <c r="K53">
        <f t="shared" ref="K53:K58" si="24">F53*I53</f>
        <v>1.4561812800000001E-2</v>
      </c>
      <c r="L53">
        <f t="shared" ref="L53:L58" si="25">G53*I53</f>
        <v>5.148867599999999E-2</v>
      </c>
      <c r="P53">
        <f t="shared" ref="P53:P59" si="26">K53*595.5</f>
        <v>8.6715595224000008</v>
      </c>
      <c r="Q53">
        <f t="shared" ref="Q53:Q59" si="27">L53*595.5</f>
        <v>30.661506557999996</v>
      </c>
      <c r="S53">
        <f t="shared" ref="S53:S59" si="28">P53*10</f>
        <v>86.715595224000012</v>
      </c>
      <c r="T53">
        <f t="shared" ref="T53:T59" si="29">Q53*10</f>
        <v>306.61506557999996</v>
      </c>
      <c r="V53" s="18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</row>
    <row r="54" spans="3:43" x14ac:dyDescent="0.25">
      <c r="C54" s="1" t="s">
        <v>12</v>
      </c>
      <c r="D54">
        <v>136</v>
      </c>
      <c r="F54" s="11">
        <v>0.60870000000000002</v>
      </c>
      <c r="G54" s="11">
        <v>1.5226</v>
      </c>
      <c r="I54">
        <v>1.2204E-2</v>
      </c>
      <c r="K54">
        <f t="shared" si="24"/>
        <v>7.4285747999999997E-3</v>
      </c>
      <c r="L54">
        <f t="shared" si="25"/>
        <v>1.8581810399999999E-2</v>
      </c>
      <c r="P54">
        <f t="shared" si="26"/>
        <v>4.4237162934000001</v>
      </c>
      <c r="Q54">
        <f t="shared" si="27"/>
        <v>11.0654680932</v>
      </c>
      <c r="S54">
        <f t="shared" si="28"/>
        <v>44.237162933999997</v>
      </c>
      <c r="T54">
        <f t="shared" si="29"/>
        <v>110.65468093199999</v>
      </c>
      <c r="V54" s="18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</row>
    <row r="55" spans="3:43" x14ac:dyDescent="0.25">
      <c r="C55" s="1" t="s">
        <v>13</v>
      </c>
      <c r="D55" s="15">
        <v>201</v>
      </c>
      <c r="F55" s="11">
        <v>0.4461</v>
      </c>
      <c r="G55" s="11">
        <v>0.98009999999999997</v>
      </c>
      <c r="I55">
        <v>1.2204E-2</v>
      </c>
      <c r="K55">
        <f t="shared" si="24"/>
        <v>5.4442043999999995E-3</v>
      </c>
      <c r="L55">
        <f t="shared" si="25"/>
        <v>1.1961140399999999E-2</v>
      </c>
      <c r="P55">
        <f t="shared" si="26"/>
        <v>3.2420237201999997</v>
      </c>
      <c r="Q55">
        <f t="shared" si="27"/>
        <v>7.1228591081999992</v>
      </c>
      <c r="S55">
        <f t="shared" si="28"/>
        <v>32.420237201999996</v>
      </c>
      <c r="T55">
        <f t="shared" si="29"/>
        <v>71.228591081999994</v>
      </c>
      <c r="V55" s="18"/>
      <c r="W55" s="30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</row>
    <row r="56" spans="3:43" x14ac:dyDescent="0.25">
      <c r="C56" s="1" t="s">
        <v>14</v>
      </c>
      <c r="D56" s="15">
        <v>1709</v>
      </c>
      <c r="F56" s="11">
        <v>0.28820000000000001</v>
      </c>
      <c r="G56" s="11">
        <v>0.72829999999999995</v>
      </c>
      <c r="I56">
        <v>1.2204E-2</v>
      </c>
      <c r="K56">
        <f t="shared" si="24"/>
        <v>3.5171928E-3</v>
      </c>
      <c r="L56">
        <f t="shared" si="25"/>
        <v>8.8881731999999984E-3</v>
      </c>
      <c r="P56">
        <f t="shared" si="26"/>
        <v>2.0944883123999998</v>
      </c>
      <c r="Q56">
        <f t="shared" si="27"/>
        <v>5.2929071405999988</v>
      </c>
      <c r="S56">
        <f t="shared" si="28"/>
        <v>20.944883123999997</v>
      </c>
      <c r="T56">
        <f t="shared" si="29"/>
        <v>52.929071405999991</v>
      </c>
      <c r="V56" s="18"/>
      <c r="W56" s="30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</row>
    <row r="57" spans="3:43" x14ac:dyDescent="0.25">
      <c r="C57" s="1" t="s">
        <v>15</v>
      </c>
      <c r="D57">
        <v>200</v>
      </c>
      <c r="F57" s="11">
        <v>0.24059999999999998</v>
      </c>
      <c r="G57" s="11">
        <v>0.59870000000000001</v>
      </c>
      <c r="I57">
        <v>1.2204E-2</v>
      </c>
      <c r="K57">
        <f t="shared" si="24"/>
        <v>2.9362823999999998E-3</v>
      </c>
      <c r="L57">
        <f t="shared" si="25"/>
        <v>7.3065348000000002E-3</v>
      </c>
      <c r="P57">
        <f t="shared" si="26"/>
        <v>1.7485561692</v>
      </c>
      <c r="Q57">
        <f t="shared" si="27"/>
        <v>4.3510414734000005</v>
      </c>
      <c r="S57">
        <f t="shared" si="28"/>
        <v>17.485561692000001</v>
      </c>
      <c r="T57">
        <f t="shared" si="29"/>
        <v>43.510414734000008</v>
      </c>
      <c r="V57" s="18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</row>
    <row r="58" spans="3:43" x14ac:dyDescent="0.25">
      <c r="C58" s="1" t="s">
        <v>16</v>
      </c>
      <c r="D58">
        <v>140</v>
      </c>
      <c r="F58" s="11">
        <v>0.24919999999999998</v>
      </c>
      <c r="G58" s="11">
        <v>0.54330000000000001</v>
      </c>
      <c r="I58">
        <v>1.2204E-2</v>
      </c>
      <c r="K58">
        <f t="shared" si="24"/>
        <v>3.0412367999999995E-3</v>
      </c>
      <c r="L58">
        <f t="shared" si="25"/>
        <v>6.6304331999999999E-3</v>
      </c>
      <c r="P58">
        <f t="shared" si="26"/>
        <v>1.8110565143999997</v>
      </c>
      <c r="Q58">
        <f t="shared" si="27"/>
        <v>3.9484229705999998</v>
      </c>
      <c r="S58">
        <f t="shared" si="28"/>
        <v>18.110565143999999</v>
      </c>
      <c r="T58">
        <f t="shared" si="29"/>
        <v>39.484229706000001</v>
      </c>
      <c r="V58" s="18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</row>
    <row r="59" spans="3:43" x14ac:dyDescent="0.25">
      <c r="C59" s="1" t="s">
        <v>43</v>
      </c>
      <c r="K59" s="1">
        <f>SUM(K52:K58)</f>
        <v>5.1207983999999991E-2</v>
      </c>
      <c r="L59" s="1">
        <f>SUM(L52:L58)</f>
        <v>0.11913544799999998</v>
      </c>
      <c r="M59" s="1"/>
      <c r="N59" s="1"/>
      <c r="O59" s="1"/>
      <c r="P59" s="1">
        <f t="shared" si="26"/>
        <v>30.494354471999994</v>
      </c>
      <c r="Q59" s="1">
        <f t="shared" si="27"/>
        <v>70.945159283999985</v>
      </c>
      <c r="R59" s="1"/>
      <c r="S59" s="1">
        <f t="shared" si="28"/>
        <v>304.94354471999992</v>
      </c>
      <c r="T59" s="1">
        <f t="shared" si="29"/>
        <v>709.45159283999988</v>
      </c>
      <c r="V59" s="18"/>
      <c r="W59" s="19"/>
      <c r="X59" s="19"/>
      <c r="Y59" s="19"/>
      <c r="Z59" s="19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9"/>
      <c r="AO59" s="18"/>
      <c r="AP59" s="18"/>
      <c r="AQ59" s="19"/>
    </row>
    <row r="60" spans="3:43" x14ac:dyDescent="0.25">
      <c r="C60" s="45" t="s">
        <v>28</v>
      </c>
      <c r="D60" s="46"/>
      <c r="E60" s="46"/>
      <c r="V60" s="19"/>
      <c r="W60" s="19"/>
      <c r="X60" s="19"/>
      <c r="Y60" s="19"/>
      <c r="Z60" s="19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9"/>
      <c r="AO60" s="19"/>
      <c r="AP60" s="19"/>
      <c r="AQ60" s="19"/>
    </row>
    <row r="61" spans="3:43" x14ac:dyDescent="0.25">
      <c r="E61" s="74" t="s">
        <v>23</v>
      </c>
      <c r="F61" s="74"/>
      <c r="G61" s="74"/>
      <c r="H61" s="74"/>
      <c r="I61" s="74"/>
      <c r="V61" s="18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</row>
    <row r="62" spans="3:43" x14ac:dyDescent="0.25">
      <c r="D62" s="42"/>
      <c r="E62" s="42"/>
      <c r="F62" s="6" t="s">
        <v>4</v>
      </c>
      <c r="G62" s="7" t="s">
        <v>5</v>
      </c>
      <c r="H62" s="7"/>
      <c r="I62" s="80"/>
      <c r="J62" s="80"/>
      <c r="K62" s="38" t="s">
        <v>33</v>
      </c>
      <c r="L62" s="39"/>
      <c r="M62" s="39"/>
      <c r="N62" s="39"/>
      <c r="O62" s="39"/>
      <c r="P62" s="38" t="s">
        <v>35</v>
      </c>
      <c r="Q62" s="39"/>
      <c r="R62" s="39"/>
      <c r="S62" s="38" t="s">
        <v>36</v>
      </c>
      <c r="T62" s="39"/>
      <c r="V62" s="19"/>
      <c r="W62" s="19"/>
      <c r="X62" s="60"/>
      <c r="Y62" s="19"/>
      <c r="Z62" s="19"/>
      <c r="AA62" s="18"/>
      <c r="AB62" s="79"/>
      <c r="AC62" s="79"/>
      <c r="AD62" s="79"/>
      <c r="AE62" s="19"/>
      <c r="AF62" s="18"/>
      <c r="AG62" s="18"/>
      <c r="AH62" s="18"/>
      <c r="AI62" s="18"/>
      <c r="AJ62" s="18"/>
      <c r="AK62" s="19"/>
      <c r="AL62" s="18"/>
      <c r="AM62" s="19"/>
      <c r="AN62" s="19"/>
      <c r="AO62" s="18"/>
      <c r="AP62" s="19"/>
      <c r="AQ62" s="19"/>
    </row>
    <row r="63" spans="3:43" x14ac:dyDescent="0.25">
      <c r="C63" s="40" t="s">
        <v>7</v>
      </c>
      <c r="D63" s="40" t="s">
        <v>8</v>
      </c>
      <c r="E63" s="41"/>
      <c r="F63" s="40" t="s">
        <v>9</v>
      </c>
      <c r="G63" s="40" t="s">
        <v>10</v>
      </c>
      <c r="H63" s="41"/>
      <c r="I63" s="40" t="s">
        <v>34</v>
      </c>
      <c r="J63" s="41"/>
      <c r="K63" s="40" t="s">
        <v>9</v>
      </c>
      <c r="L63" s="40" t="s">
        <v>10</v>
      </c>
      <c r="M63" s="41"/>
      <c r="N63" s="41"/>
      <c r="O63" s="41"/>
      <c r="P63" s="40" t="s">
        <v>9</v>
      </c>
      <c r="Q63" s="40" t="s">
        <v>10</v>
      </c>
      <c r="R63" s="41"/>
      <c r="S63" s="40" t="s">
        <v>9</v>
      </c>
      <c r="T63" s="40" t="s">
        <v>10</v>
      </c>
      <c r="V63" s="18"/>
      <c r="W63" s="18"/>
      <c r="X63" s="19"/>
      <c r="Y63" s="18"/>
      <c r="Z63" s="18"/>
      <c r="AA63" s="19"/>
      <c r="AB63" s="18"/>
      <c r="AC63" s="18"/>
      <c r="AD63" s="19"/>
      <c r="AE63" s="19"/>
      <c r="AF63" s="18"/>
      <c r="AG63" s="18"/>
      <c r="AH63" s="19"/>
      <c r="AI63" s="18"/>
      <c r="AJ63" s="18"/>
      <c r="AK63" s="19"/>
      <c r="AL63" s="18"/>
      <c r="AM63" s="18"/>
      <c r="AN63" s="19"/>
      <c r="AO63" s="18"/>
      <c r="AP63" s="18"/>
      <c r="AQ63" s="19"/>
    </row>
    <row r="64" spans="3:43" x14ac:dyDescent="0.25">
      <c r="C64" s="1" t="s">
        <v>19</v>
      </c>
      <c r="D64">
        <v>1</v>
      </c>
      <c r="F64" s="11">
        <v>1.95</v>
      </c>
      <c r="G64" s="11">
        <v>1.95</v>
      </c>
      <c r="I64">
        <v>1.2204E-2</v>
      </c>
      <c r="K64">
        <f>F64*I64</f>
        <v>2.3797799999999997E-2</v>
      </c>
      <c r="L64">
        <f>G64*I64</f>
        <v>2.3797799999999997E-2</v>
      </c>
      <c r="P64">
        <f>K64*595.5</f>
        <v>14.171589899999999</v>
      </c>
      <c r="Q64">
        <f>L64*595.5</f>
        <v>14.171589899999999</v>
      </c>
      <c r="S64">
        <f>P64*10</f>
        <v>141.71589899999998</v>
      </c>
      <c r="T64">
        <f>Q64*10</f>
        <v>141.71589899999998</v>
      </c>
      <c r="V64" s="18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</row>
    <row r="65" spans="3:43" x14ac:dyDescent="0.25">
      <c r="C65" s="1" t="s">
        <v>11</v>
      </c>
      <c r="D65">
        <v>19</v>
      </c>
      <c r="F65" s="11">
        <v>1.9886999999999999</v>
      </c>
      <c r="G65" s="11">
        <v>7.0316999999999998</v>
      </c>
      <c r="I65">
        <v>1.2204E-2</v>
      </c>
      <c r="K65">
        <f t="shared" ref="K65:K70" si="30">F65*I65</f>
        <v>2.4270094799999999E-2</v>
      </c>
      <c r="L65">
        <f t="shared" ref="L65:L70" si="31">G65*I65</f>
        <v>8.58148668E-2</v>
      </c>
      <c r="P65">
        <f t="shared" ref="P65:P71" si="32">K65*595.5</f>
        <v>14.4528414534</v>
      </c>
      <c r="Q65">
        <f t="shared" ref="Q65:Q71" si="33">L65*595.5</f>
        <v>51.102753179399997</v>
      </c>
      <c r="S65">
        <f t="shared" ref="S65:S71" si="34">P65*10</f>
        <v>144.52841453400001</v>
      </c>
      <c r="T65">
        <f t="shared" ref="T65:T71" si="35">Q65*10</f>
        <v>511.02753179399997</v>
      </c>
      <c r="V65" s="18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</row>
    <row r="66" spans="3:43" x14ac:dyDescent="0.25">
      <c r="C66" s="1" t="s">
        <v>12</v>
      </c>
      <c r="D66">
        <v>136</v>
      </c>
      <c r="F66" s="11">
        <v>1.0145999999999999</v>
      </c>
      <c r="G66" s="11">
        <v>2.5377000000000001</v>
      </c>
      <c r="I66">
        <v>1.2204E-2</v>
      </c>
      <c r="K66">
        <f t="shared" si="30"/>
        <v>1.2382178399999999E-2</v>
      </c>
      <c r="L66">
        <f t="shared" si="31"/>
        <v>3.0970090799999999E-2</v>
      </c>
      <c r="P66">
        <f t="shared" si="32"/>
        <v>7.3735872371999998</v>
      </c>
      <c r="Q66">
        <f t="shared" si="33"/>
        <v>18.4426890714</v>
      </c>
      <c r="S66">
        <f t="shared" si="34"/>
        <v>73.735872372000003</v>
      </c>
      <c r="T66">
        <f t="shared" si="35"/>
        <v>184.426890714</v>
      </c>
      <c r="V66" s="18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</row>
    <row r="67" spans="3:43" x14ac:dyDescent="0.25">
      <c r="C67" s="1" t="s">
        <v>13</v>
      </c>
      <c r="D67" s="15">
        <v>201</v>
      </c>
      <c r="F67" s="11">
        <v>0.74350000000000005</v>
      </c>
      <c r="G67" s="11">
        <v>1.6335999999999999</v>
      </c>
      <c r="I67">
        <v>1.2204E-2</v>
      </c>
      <c r="K67">
        <f t="shared" si="30"/>
        <v>9.0736740000000003E-3</v>
      </c>
      <c r="L67">
        <f t="shared" si="31"/>
        <v>1.9936454399999998E-2</v>
      </c>
      <c r="P67">
        <f t="shared" si="32"/>
        <v>5.4033728669999999</v>
      </c>
      <c r="Q67">
        <f t="shared" si="33"/>
        <v>11.872158595199998</v>
      </c>
      <c r="S67">
        <f t="shared" si="34"/>
        <v>54.033728670000002</v>
      </c>
      <c r="T67">
        <f t="shared" si="35"/>
        <v>118.72158595199998</v>
      </c>
      <c r="V67" s="18"/>
      <c r="W67" s="30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</row>
    <row r="68" spans="3:43" x14ac:dyDescent="0.25">
      <c r="C68" s="1" t="s">
        <v>14</v>
      </c>
      <c r="D68" s="15">
        <v>1709</v>
      </c>
      <c r="F68" s="11">
        <v>0.48040000000000005</v>
      </c>
      <c r="G68" s="11">
        <v>1.2139</v>
      </c>
      <c r="I68">
        <v>1.2204E-2</v>
      </c>
      <c r="K68">
        <f t="shared" si="30"/>
        <v>5.8628016000000002E-3</v>
      </c>
      <c r="L68">
        <f t="shared" si="31"/>
        <v>1.4814435599999998E-2</v>
      </c>
      <c r="P68">
        <f t="shared" si="32"/>
        <v>3.4912983527999999</v>
      </c>
      <c r="Q68">
        <f t="shared" si="33"/>
        <v>8.8219963997999997</v>
      </c>
      <c r="S68">
        <f t="shared" si="34"/>
        <v>34.912983527999998</v>
      </c>
      <c r="T68">
        <f t="shared" si="35"/>
        <v>88.219963997999997</v>
      </c>
      <c r="V68" s="18"/>
      <c r="W68" s="30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</row>
    <row r="69" spans="3:43" x14ac:dyDescent="0.25">
      <c r="C69" s="1" t="s">
        <v>15</v>
      </c>
      <c r="D69">
        <v>200</v>
      </c>
      <c r="F69" s="11">
        <v>0.40099999999999997</v>
      </c>
      <c r="G69" s="11">
        <v>0.99780000000000002</v>
      </c>
      <c r="I69">
        <v>1.2204E-2</v>
      </c>
      <c r="K69">
        <f t="shared" si="30"/>
        <v>4.8938039999999999E-3</v>
      </c>
      <c r="L69">
        <f t="shared" si="31"/>
        <v>1.21771512E-2</v>
      </c>
      <c r="P69">
        <f t="shared" si="32"/>
        <v>2.9142602819999999</v>
      </c>
      <c r="Q69">
        <f t="shared" si="33"/>
        <v>7.2514935396000002</v>
      </c>
      <c r="S69">
        <f t="shared" si="34"/>
        <v>29.14260282</v>
      </c>
      <c r="T69">
        <f t="shared" si="35"/>
        <v>72.514935395999998</v>
      </c>
      <c r="V69" s="18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</row>
    <row r="70" spans="3:43" x14ac:dyDescent="0.25">
      <c r="C70" s="1" t="s">
        <v>16</v>
      </c>
      <c r="D70">
        <v>140</v>
      </c>
      <c r="F70" s="11">
        <v>0.4153</v>
      </c>
      <c r="G70" s="11">
        <v>0.90549999999999997</v>
      </c>
      <c r="I70">
        <v>1.2204E-2</v>
      </c>
      <c r="K70">
        <f t="shared" si="30"/>
        <v>5.0683211999999998E-3</v>
      </c>
      <c r="L70">
        <f t="shared" si="31"/>
        <v>1.1050721999999999E-2</v>
      </c>
      <c r="P70">
        <f t="shared" si="32"/>
        <v>3.0181852746</v>
      </c>
      <c r="Q70">
        <f t="shared" si="33"/>
        <v>6.5807049509999995</v>
      </c>
      <c r="S70">
        <f t="shared" si="34"/>
        <v>30.181852746000001</v>
      </c>
      <c r="T70">
        <f t="shared" si="35"/>
        <v>65.807049509999999</v>
      </c>
      <c r="V70" s="18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</row>
    <row r="71" spans="3:43" x14ac:dyDescent="0.25">
      <c r="C71" s="1" t="s">
        <v>43</v>
      </c>
      <c r="K71" s="1">
        <f>SUM(K64:K70)</f>
        <v>8.5348673999999999E-2</v>
      </c>
      <c r="L71" s="1">
        <f>SUM(L64:L70)</f>
        <v>0.1985615208</v>
      </c>
      <c r="M71" s="1"/>
      <c r="N71" s="1"/>
      <c r="O71" s="1"/>
      <c r="P71" s="1">
        <f t="shared" si="32"/>
        <v>50.825135367000001</v>
      </c>
      <c r="Q71" s="1">
        <f t="shared" si="33"/>
        <v>118.24338563640001</v>
      </c>
      <c r="R71" s="1"/>
      <c r="S71" s="1">
        <f t="shared" si="34"/>
        <v>508.25135367000001</v>
      </c>
      <c r="T71" s="1">
        <f t="shared" si="35"/>
        <v>1182.4338563640001</v>
      </c>
      <c r="V71" s="18"/>
      <c r="W71" s="19"/>
      <c r="X71" s="19"/>
      <c r="Y71" s="19"/>
      <c r="Z71" s="19"/>
      <c r="AA71" s="19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9"/>
      <c r="AO71" s="18"/>
      <c r="AP71" s="18"/>
      <c r="AQ71" s="19"/>
    </row>
    <row r="72" spans="3:43" x14ac:dyDescent="0.25"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</row>
    <row r="73" spans="3:43" x14ac:dyDescent="0.25">
      <c r="C73" s="47" t="s">
        <v>58</v>
      </c>
      <c r="D73" s="48"/>
      <c r="E73" s="48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</row>
    <row r="74" spans="3:43" x14ac:dyDescent="0.25">
      <c r="E74" s="72" t="s">
        <v>21</v>
      </c>
      <c r="F74" s="72"/>
      <c r="G74" s="72"/>
      <c r="H74" s="72"/>
      <c r="I74" s="72"/>
      <c r="V74" s="18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</row>
    <row r="75" spans="3:43" x14ac:dyDescent="0.25">
      <c r="D75" s="42"/>
      <c r="E75" s="42"/>
      <c r="F75" s="6" t="s">
        <v>4</v>
      </c>
      <c r="G75" s="7" t="s">
        <v>5</v>
      </c>
      <c r="H75" s="7"/>
      <c r="I75" s="80"/>
      <c r="J75" s="80"/>
      <c r="K75" s="38" t="s">
        <v>33</v>
      </c>
      <c r="L75" s="39"/>
      <c r="M75" s="39"/>
      <c r="N75" s="39"/>
      <c r="O75" s="39"/>
      <c r="P75" s="38" t="s">
        <v>35</v>
      </c>
      <c r="Q75" s="39"/>
      <c r="R75" s="39"/>
      <c r="S75" s="38" t="s">
        <v>36</v>
      </c>
      <c r="T75" s="39"/>
      <c r="V75" s="19"/>
      <c r="W75" s="19"/>
      <c r="X75" s="60"/>
      <c r="Y75" s="19"/>
      <c r="Z75" s="19"/>
      <c r="AA75" s="18"/>
      <c r="AB75" s="79"/>
      <c r="AC75" s="79"/>
      <c r="AD75" s="79"/>
      <c r="AE75" s="19"/>
      <c r="AF75" s="18"/>
      <c r="AG75" s="18"/>
      <c r="AH75" s="19"/>
      <c r="AI75" s="18"/>
      <c r="AJ75" s="18"/>
      <c r="AK75" s="19"/>
      <c r="AL75" s="18"/>
      <c r="AM75" s="18"/>
      <c r="AN75" s="19"/>
      <c r="AO75" s="18"/>
      <c r="AP75" s="18"/>
      <c r="AQ75" s="19"/>
    </row>
    <row r="76" spans="3:43" x14ac:dyDescent="0.25">
      <c r="C76" s="40" t="s">
        <v>7</v>
      </c>
      <c r="D76" s="40" t="s">
        <v>8</v>
      </c>
      <c r="E76" s="41"/>
      <c r="F76" s="40" t="s">
        <v>9</v>
      </c>
      <c r="G76" s="40" t="s">
        <v>10</v>
      </c>
      <c r="H76" s="41"/>
      <c r="I76" s="40" t="s">
        <v>34</v>
      </c>
      <c r="J76" s="41"/>
      <c r="K76" s="40" t="s">
        <v>9</v>
      </c>
      <c r="L76" s="40" t="s">
        <v>10</v>
      </c>
      <c r="M76" s="41"/>
      <c r="N76" s="41"/>
      <c r="O76" s="41"/>
      <c r="P76" s="40" t="s">
        <v>9</v>
      </c>
      <c r="Q76" s="40" t="s">
        <v>10</v>
      </c>
      <c r="R76" s="41"/>
      <c r="S76" s="40" t="s">
        <v>9</v>
      </c>
      <c r="T76" s="40" t="s">
        <v>10</v>
      </c>
      <c r="V76" s="18"/>
      <c r="W76" s="18"/>
      <c r="X76" s="19"/>
      <c r="Y76" s="18"/>
      <c r="Z76" s="18"/>
      <c r="AA76" s="19"/>
      <c r="AB76" s="18"/>
      <c r="AC76" s="18"/>
      <c r="AD76" s="19"/>
      <c r="AE76" s="19"/>
      <c r="AF76" s="18"/>
      <c r="AG76" s="18"/>
      <c r="AH76" s="18"/>
      <c r="AI76" s="18"/>
      <c r="AJ76" s="18"/>
      <c r="AK76" s="19"/>
      <c r="AL76" s="18"/>
      <c r="AM76" s="19"/>
      <c r="AN76" s="19"/>
      <c r="AO76" s="18"/>
      <c r="AP76" s="19"/>
      <c r="AQ76" s="19"/>
    </row>
    <row r="77" spans="3:43" x14ac:dyDescent="0.25">
      <c r="C77" s="1" t="s">
        <v>19</v>
      </c>
      <c r="D77">
        <v>1</v>
      </c>
      <c r="F77" s="11">
        <v>0.85</v>
      </c>
      <c r="G77" s="11">
        <v>0.85</v>
      </c>
      <c r="I77">
        <v>1.2204E-2</v>
      </c>
      <c r="K77">
        <f>F77*I77</f>
        <v>1.03734E-2</v>
      </c>
      <c r="L77">
        <f>G77*I77</f>
        <v>1.03734E-2</v>
      </c>
      <c r="P77">
        <f>K77*595.5</f>
        <v>6.1773596999999993</v>
      </c>
      <c r="Q77">
        <f>L77*595.5</f>
        <v>6.1773596999999993</v>
      </c>
      <c r="S77">
        <f>P77*10</f>
        <v>61.773596999999995</v>
      </c>
      <c r="T77">
        <f>Q77*10</f>
        <v>61.773596999999995</v>
      </c>
      <c r="V77" s="18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</row>
    <row r="78" spans="3:43" x14ac:dyDescent="0.25">
      <c r="C78" s="1" t="s">
        <v>11</v>
      </c>
      <c r="D78">
        <v>22</v>
      </c>
      <c r="F78" s="11">
        <v>0.43209999999999998</v>
      </c>
      <c r="G78" s="11">
        <v>0.90510000000000002</v>
      </c>
      <c r="I78">
        <v>1.2204E-2</v>
      </c>
      <c r="K78">
        <f t="shared" ref="K78:K83" si="36">F78*I78</f>
        <v>5.2733483999999999E-3</v>
      </c>
      <c r="L78">
        <f t="shared" ref="L78:L83" si="37">G78*I78</f>
        <v>1.10458404E-2</v>
      </c>
      <c r="P78">
        <f t="shared" ref="P78:P84" si="38">K78*595.5</f>
        <v>3.1402789722</v>
      </c>
      <c r="Q78">
        <f t="shared" ref="Q78:Q84" si="39">L78*595.5</f>
        <v>6.5777979581999997</v>
      </c>
      <c r="S78">
        <f t="shared" ref="S78:S84" si="40">P78*10</f>
        <v>31.402789722000001</v>
      </c>
      <c r="T78">
        <f t="shared" ref="T78:T84" si="41">Q78*10</f>
        <v>65.777979582</v>
      </c>
      <c r="V78" s="18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</row>
    <row r="79" spans="3:43" x14ac:dyDescent="0.25">
      <c r="C79" s="1" t="s">
        <v>12</v>
      </c>
      <c r="D79">
        <v>165</v>
      </c>
      <c r="F79" s="11">
        <v>0.38519999999999999</v>
      </c>
      <c r="G79" s="11">
        <v>0.79889999999999994</v>
      </c>
      <c r="I79">
        <v>1.2204E-2</v>
      </c>
      <c r="K79">
        <f t="shared" si="36"/>
        <v>4.7009807999999998E-3</v>
      </c>
      <c r="L79">
        <f t="shared" si="37"/>
        <v>9.7497755999999998E-3</v>
      </c>
      <c r="P79">
        <f t="shared" si="38"/>
        <v>2.7994340663999999</v>
      </c>
      <c r="Q79">
        <f t="shared" si="39"/>
        <v>5.8059913698000001</v>
      </c>
      <c r="S79">
        <f t="shared" si="40"/>
        <v>27.994340663999999</v>
      </c>
      <c r="T79">
        <f t="shared" si="41"/>
        <v>58.059913698000003</v>
      </c>
      <c r="V79" s="18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</row>
    <row r="80" spans="3:43" x14ac:dyDescent="0.25">
      <c r="C80" s="1" t="s">
        <v>13</v>
      </c>
      <c r="D80">
        <v>217</v>
      </c>
      <c r="F80" s="11">
        <v>0.23120000000000002</v>
      </c>
      <c r="G80" s="11">
        <v>0.52900000000000003</v>
      </c>
      <c r="I80">
        <v>1.2204E-2</v>
      </c>
      <c r="K80">
        <f t="shared" si="36"/>
        <v>2.8215648000000002E-3</v>
      </c>
      <c r="L80">
        <f t="shared" si="37"/>
        <v>6.4559159999999999E-3</v>
      </c>
      <c r="P80">
        <f t="shared" si="38"/>
        <v>1.6802418384000002</v>
      </c>
      <c r="Q80">
        <f t="shared" si="39"/>
        <v>3.8444979780000001</v>
      </c>
      <c r="S80">
        <f t="shared" si="40"/>
        <v>16.802418384000003</v>
      </c>
      <c r="T80">
        <f t="shared" si="41"/>
        <v>38.444979780000004</v>
      </c>
      <c r="V80" s="18"/>
      <c r="W80" s="30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</row>
    <row r="81" spans="3:43" x14ac:dyDescent="0.25">
      <c r="C81" s="1" t="s">
        <v>14</v>
      </c>
      <c r="D81" s="15">
        <v>1884</v>
      </c>
      <c r="F81" s="11">
        <v>0.16700000000000001</v>
      </c>
      <c r="G81" s="11">
        <v>0.36759999999999998</v>
      </c>
      <c r="I81">
        <v>1.2204E-2</v>
      </c>
      <c r="K81">
        <f t="shared" si="36"/>
        <v>2.0380680000000001E-3</v>
      </c>
      <c r="L81">
        <f t="shared" si="37"/>
        <v>4.4861903999999994E-3</v>
      </c>
      <c r="P81">
        <f t="shared" si="38"/>
        <v>1.2136694940000001</v>
      </c>
      <c r="Q81">
        <f t="shared" si="39"/>
        <v>2.6715263831999998</v>
      </c>
      <c r="S81">
        <f t="shared" si="40"/>
        <v>12.136694940000002</v>
      </c>
      <c r="T81">
        <f t="shared" si="41"/>
        <v>26.715263831999998</v>
      </c>
      <c r="V81" s="18"/>
      <c r="W81" s="30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</row>
    <row r="82" spans="3:43" x14ac:dyDescent="0.25">
      <c r="C82" s="1" t="s">
        <v>15</v>
      </c>
      <c r="D82">
        <v>233</v>
      </c>
      <c r="F82" s="11">
        <v>0.16209999999999999</v>
      </c>
      <c r="G82" s="11">
        <v>0.36899999999999999</v>
      </c>
      <c r="I82">
        <v>1.2204E-2</v>
      </c>
      <c r="K82">
        <f t="shared" si="36"/>
        <v>1.9782683999999997E-3</v>
      </c>
      <c r="L82">
        <f t="shared" si="37"/>
        <v>4.5032759999999996E-3</v>
      </c>
      <c r="P82">
        <f t="shared" si="38"/>
        <v>1.1780588321999999</v>
      </c>
      <c r="Q82">
        <f t="shared" si="39"/>
        <v>2.6817008579999997</v>
      </c>
      <c r="S82">
        <f t="shared" si="40"/>
        <v>11.780588321999998</v>
      </c>
      <c r="T82">
        <f t="shared" si="41"/>
        <v>26.817008579999996</v>
      </c>
      <c r="V82" s="18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</row>
    <row r="83" spans="3:43" x14ac:dyDescent="0.25">
      <c r="C83" s="1" t="s">
        <v>16</v>
      </c>
      <c r="D83">
        <v>185</v>
      </c>
      <c r="F83" s="11">
        <v>0.14549999999999999</v>
      </c>
      <c r="G83" s="11">
        <v>0.32479999999999998</v>
      </c>
      <c r="I83">
        <v>1.2204E-2</v>
      </c>
      <c r="K83">
        <f t="shared" si="36"/>
        <v>1.7756819999999998E-3</v>
      </c>
      <c r="L83">
        <f t="shared" si="37"/>
        <v>3.9638591999999993E-3</v>
      </c>
      <c r="P83">
        <f t="shared" si="38"/>
        <v>1.0574186309999998</v>
      </c>
      <c r="Q83">
        <f t="shared" si="39"/>
        <v>2.3604781535999995</v>
      </c>
      <c r="S83">
        <f t="shared" si="40"/>
        <v>10.574186309999998</v>
      </c>
      <c r="T83">
        <f t="shared" si="41"/>
        <v>23.604781535999994</v>
      </c>
      <c r="V83" s="18"/>
      <c r="W83" s="19"/>
      <c r="X83" s="19"/>
      <c r="Y83" s="19"/>
      <c r="Z83" s="19"/>
      <c r="AA83" s="19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19"/>
      <c r="AO83" s="19"/>
      <c r="AP83" s="19"/>
      <c r="AQ83" s="19"/>
    </row>
    <row r="84" spans="3:43" x14ac:dyDescent="0.25">
      <c r="C84" s="1" t="s">
        <v>43</v>
      </c>
      <c r="K84" s="1">
        <f>SUM(K77:K83)</f>
        <v>2.8961312400000001E-2</v>
      </c>
      <c r="L84" s="1">
        <f>SUM(L77:L83)</f>
        <v>5.0578257599999996E-2</v>
      </c>
      <c r="M84" s="1"/>
      <c r="N84" s="1"/>
      <c r="O84" s="1"/>
      <c r="P84" s="1">
        <f t="shared" si="38"/>
        <v>17.246461534200002</v>
      </c>
      <c r="Q84" s="1">
        <f t="shared" si="39"/>
        <v>30.119352400799997</v>
      </c>
      <c r="R84" s="1"/>
      <c r="S84" s="1">
        <f t="shared" si="40"/>
        <v>172.464615342</v>
      </c>
      <c r="T84" s="1">
        <f t="shared" si="41"/>
        <v>301.19352400799994</v>
      </c>
      <c r="V84" s="18"/>
      <c r="W84" s="19"/>
      <c r="X84" s="19"/>
      <c r="Y84" s="19"/>
      <c r="Z84" s="19"/>
      <c r="AA84" s="19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9"/>
      <c r="AO84" s="18"/>
      <c r="AP84" s="18"/>
      <c r="AQ84" s="19"/>
    </row>
    <row r="85" spans="3:43" x14ac:dyDescent="0.25">
      <c r="C85" s="47" t="s">
        <v>58</v>
      </c>
      <c r="D85" s="48"/>
      <c r="E85" s="48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</row>
    <row r="86" spans="3:43" x14ac:dyDescent="0.25">
      <c r="E86" s="73" t="s">
        <v>22</v>
      </c>
      <c r="F86" s="73"/>
      <c r="G86" s="73"/>
      <c r="H86" s="73"/>
      <c r="I86" s="73"/>
      <c r="V86" s="18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</row>
    <row r="87" spans="3:43" x14ac:dyDescent="0.25">
      <c r="D87" s="42"/>
      <c r="E87" s="42"/>
      <c r="F87" s="6" t="s">
        <v>4</v>
      </c>
      <c r="G87" s="7" t="s">
        <v>5</v>
      </c>
      <c r="H87" s="7"/>
      <c r="I87" s="80"/>
      <c r="J87" s="80"/>
      <c r="K87" s="38" t="s">
        <v>33</v>
      </c>
      <c r="L87" s="39"/>
      <c r="M87" s="39"/>
      <c r="N87" s="39"/>
      <c r="O87" s="39"/>
      <c r="P87" s="38" t="s">
        <v>35</v>
      </c>
      <c r="Q87" s="39"/>
      <c r="R87" s="39"/>
      <c r="S87" s="38" t="s">
        <v>36</v>
      </c>
      <c r="T87" s="39"/>
      <c r="V87" s="19"/>
      <c r="W87" s="19"/>
      <c r="X87" s="60"/>
      <c r="Y87" s="19"/>
      <c r="Z87" s="19"/>
      <c r="AA87" s="18"/>
      <c r="AB87" s="79"/>
      <c r="AC87" s="79"/>
      <c r="AD87" s="79"/>
      <c r="AE87" s="19"/>
      <c r="AF87" s="18"/>
      <c r="AG87" s="18"/>
      <c r="AH87" s="18"/>
      <c r="AI87" s="18"/>
      <c r="AJ87" s="18"/>
      <c r="AK87" s="19"/>
      <c r="AL87" s="18"/>
      <c r="AM87" s="19"/>
      <c r="AN87" s="19"/>
      <c r="AO87" s="18"/>
      <c r="AP87" s="19"/>
      <c r="AQ87" s="19"/>
    </row>
    <row r="88" spans="3:43" x14ac:dyDescent="0.25">
      <c r="C88" s="40" t="s">
        <v>7</v>
      </c>
      <c r="D88" s="40" t="s">
        <v>8</v>
      </c>
      <c r="E88" s="41"/>
      <c r="F88" s="40" t="s">
        <v>9</v>
      </c>
      <c r="G88" s="40" t="s">
        <v>10</v>
      </c>
      <c r="H88" s="41"/>
      <c r="I88" s="40" t="s">
        <v>34</v>
      </c>
      <c r="J88" s="41"/>
      <c r="K88" s="40" t="s">
        <v>9</v>
      </c>
      <c r="L88" s="40" t="s">
        <v>10</v>
      </c>
      <c r="M88" s="41"/>
      <c r="N88" s="41"/>
      <c r="O88" s="41"/>
      <c r="P88" s="40" t="s">
        <v>9</v>
      </c>
      <c r="Q88" s="40" t="s">
        <v>10</v>
      </c>
      <c r="R88" s="41"/>
      <c r="S88" s="40" t="s">
        <v>9</v>
      </c>
      <c r="T88" s="40" t="s">
        <v>10</v>
      </c>
      <c r="V88" s="18"/>
      <c r="W88" s="18"/>
      <c r="X88" s="19"/>
      <c r="Y88" s="18"/>
      <c r="Z88" s="18"/>
      <c r="AA88" s="19"/>
      <c r="AB88" s="18"/>
      <c r="AC88" s="18"/>
      <c r="AD88" s="19"/>
      <c r="AE88" s="19"/>
      <c r="AF88" s="18"/>
      <c r="AG88" s="18"/>
      <c r="AH88" s="19"/>
      <c r="AI88" s="18"/>
      <c r="AJ88" s="18"/>
      <c r="AK88" s="19"/>
      <c r="AL88" s="18"/>
      <c r="AM88" s="18"/>
      <c r="AN88" s="19"/>
      <c r="AO88" s="18"/>
      <c r="AP88" s="18"/>
      <c r="AQ88" s="19"/>
    </row>
    <row r="89" spans="3:43" x14ac:dyDescent="0.25">
      <c r="C89" s="1" t="s">
        <v>19</v>
      </c>
      <c r="D89">
        <v>1</v>
      </c>
      <c r="F89" s="11">
        <v>3.9</v>
      </c>
      <c r="G89" s="11">
        <v>3.9</v>
      </c>
      <c r="I89">
        <v>1.2204E-2</v>
      </c>
      <c r="K89">
        <f>F89*I89</f>
        <v>4.7595599999999995E-2</v>
      </c>
      <c r="L89">
        <f>G89*I89</f>
        <v>4.7595599999999995E-2</v>
      </c>
      <c r="P89">
        <f>K89*595.5</f>
        <v>28.343179799999998</v>
      </c>
      <c r="Q89">
        <f>L89*595.5</f>
        <v>28.343179799999998</v>
      </c>
      <c r="S89">
        <f>P89*10</f>
        <v>283.43179799999996</v>
      </c>
      <c r="T89">
        <f>Q89*10</f>
        <v>283.43179799999996</v>
      </c>
      <c r="V89" s="18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</row>
    <row r="90" spans="3:43" x14ac:dyDescent="0.25">
      <c r="C90" s="1" t="s">
        <v>11</v>
      </c>
      <c r="D90">
        <v>22</v>
      </c>
      <c r="F90" s="11">
        <v>1.9823999999999999</v>
      </c>
      <c r="G90" s="11">
        <v>4.1528999999999998</v>
      </c>
      <c r="I90">
        <v>1.2204E-2</v>
      </c>
      <c r="K90">
        <f t="shared" ref="K90:K95" si="42">F90*I90</f>
        <v>2.4193209599999998E-2</v>
      </c>
      <c r="L90">
        <f t="shared" ref="L90:L95" si="43">G90*I90</f>
        <v>5.0681991599999997E-2</v>
      </c>
      <c r="P90">
        <f t="shared" ref="P90:P96" si="44">K90*595.5</f>
        <v>14.407056316799999</v>
      </c>
      <c r="Q90">
        <f t="shared" ref="Q90:Q96" si="45">L90*595.5</f>
        <v>30.181125997799999</v>
      </c>
      <c r="S90">
        <f t="shared" ref="S90:S96" si="46">P90*10</f>
        <v>144.07056316799998</v>
      </c>
      <c r="T90">
        <f t="shared" ref="T90:T96" si="47">Q90*10</f>
        <v>301.81125997800001</v>
      </c>
      <c r="V90" s="18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</row>
    <row r="91" spans="3:43" x14ac:dyDescent="0.25">
      <c r="C91" s="1" t="s">
        <v>12</v>
      </c>
      <c r="D91">
        <v>165</v>
      </c>
      <c r="F91" s="11">
        <v>1.7674000000000001</v>
      </c>
      <c r="G91" s="11">
        <v>3.6656999999999997</v>
      </c>
      <c r="I91">
        <v>1.2204E-2</v>
      </c>
      <c r="K91">
        <f t="shared" si="42"/>
        <v>2.1569349599999999E-2</v>
      </c>
      <c r="L91">
        <f t="shared" si="43"/>
        <v>4.4736202799999993E-2</v>
      </c>
      <c r="P91">
        <f t="shared" si="44"/>
        <v>12.8445476868</v>
      </c>
      <c r="Q91">
        <f t="shared" si="45"/>
        <v>26.640408767399997</v>
      </c>
      <c r="S91">
        <f t="shared" si="46"/>
        <v>128.44547686800001</v>
      </c>
      <c r="T91">
        <f t="shared" si="47"/>
        <v>266.40408767399998</v>
      </c>
      <c r="V91" s="18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</row>
    <row r="92" spans="3:43" x14ac:dyDescent="0.25">
      <c r="C92" s="1" t="s">
        <v>13</v>
      </c>
      <c r="D92">
        <v>217</v>
      </c>
      <c r="F92" s="11">
        <v>1.0608</v>
      </c>
      <c r="G92" s="11">
        <v>2.4272</v>
      </c>
      <c r="I92">
        <v>1.2204E-2</v>
      </c>
      <c r="K92">
        <f t="shared" si="42"/>
        <v>1.2946003199999999E-2</v>
      </c>
      <c r="L92">
        <f t="shared" si="43"/>
        <v>2.9621548799999998E-2</v>
      </c>
      <c r="P92">
        <f t="shared" si="44"/>
        <v>7.7093449055999992</v>
      </c>
      <c r="Q92">
        <f t="shared" si="45"/>
        <v>17.6396323104</v>
      </c>
      <c r="S92">
        <f t="shared" si="46"/>
        <v>77.093449055999997</v>
      </c>
      <c r="T92">
        <f t="shared" si="47"/>
        <v>176.396323104</v>
      </c>
      <c r="V92" s="18"/>
      <c r="W92" s="30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</row>
    <row r="93" spans="3:43" x14ac:dyDescent="0.25">
      <c r="C93" s="1" t="s">
        <v>14</v>
      </c>
      <c r="D93" s="15">
        <v>1884</v>
      </c>
      <c r="F93" s="11">
        <v>0.7659999999999999</v>
      </c>
      <c r="G93" s="11">
        <v>1.6864000000000001</v>
      </c>
      <c r="I93">
        <v>1.2204E-2</v>
      </c>
      <c r="K93">
        <f t="shared" si="42"/>
        <v>9.3482639999999985E-3</v>
      </c>
      <c r="L93">
        <f t="shared" si="43"/>
        <v>2.0580825600000002E-2</v>
      </c>
      <c r="P93">
        <f t="shared" si="44"/>
        <v>5.5668912119999989</v>
      </c>
      <c r="Q93">
        <f t="shared" si="45"/>
        <v>12.255881644800001</v>
      </c>
      <c r="S93">
        <f t="shared" si="46"/>
        <v>55.668912119999987</v>
      </c>
      <c r="T93">
        <f t="shared" si="47"/>
        <v>122.558816448</v>
      </c>
      <c r="V93" s="18"/>
      <c r="W93" s="30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</row>
    <row r="94" spans="3:43" x14ac:dyDescent="0.25">
      <c r="C94" s="1" t="s">
        <v>15</v>
      </c>
      <c r="D94">
        <v>233</v>
      </c>
      <c r="F94" s="11">
        <v>0.74390000000000001</v>
      </c>
      <c r="G94" s="11">
        <v>1.6932</v>
      </c>
      <c r="I94">
        <v>1.2204E-2</v>
      </c>
      <c r="K94">
        <f t="shared" si="42"/>
        <v>9.0785555999999996E-3</v>
      </c>
      <c r="L94">
        <f t="shared" si="43"/>
        <v>2.06638128E-2</v>
      </c>
      <c r="P94">
        <f t="shared" si="44"/>
        <v>5.4062798597999997</v>
      </c>
      <c r="Q94">
        <f t="shared" si="45"/>
        <v>12.3053005224</v>
      </c>
      <c r="S94">
        <f t="shared" si="46"/>
        <v>54.062798598000001</v>
      </c>
      <c r="T94">
        <f t="shared" si="47"/>
        <v>123.053005224</v>
      </c>
      <c r="V94" s="18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</row>
    <row r="95" spans="3:43" x14ac:dyDescent="0.25">
      <c r="C95" s="1" t="s">
        <v>16</v>
      </c>
      <c r="D95">
        <v>185</v>
      </c>
      <c r="F95" s="11">
        <v>0.66759999999999997</v>
      </c>
      <c r="G95" s="11">
        <v>1.4901</v>
      </c>
      <c r="I95">
        <v>1.2204E-2</v>
      </c>
      <c r="K95">
        <f t="shared" si="42"/>
        <v>8.1473903999999993E-3</v>
      </c>
      <c r="L95">
        <f t="shared" si="43"/>
        <v>1.8185180400000001E-2</v>
      </c>
      <c r="P95">
        <f t="shared" si="44"/>
        <v>4.8517709831999998</v>
      </c>
      <c r="Q95">
        <f t="shared" si="45"/>
        <v>10.8292749282</v>
      </c>
      <c r="S95">
        <f t="shared" si="46"/>
        <v>48.517709831999994</v>
      </c>
      <c r="T95">
        <f t="shared" si="47"/>
        <v>108.292749282</v>
      </c>
      <c r="V95" s="18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</row>
    <row r="96" spans="3:43" x14ac:dyDescent="0.25">
      <c r="C96" s="1" t="s">
        <v>43</v>
      </c>
      <c r="K96" s="1">
        <f>SUM(K89:K95)</f>
        <v>0.13287837239999997</v>
      </c>
      <c r="L96" s="1">
        <f>SUM(L89:L95)</f>
        <v>0.23206516199999999</v>
      </c>
      <c r="M96" s="1"/>
      <c r="N96" s="1"/>
      <c r="O96" s="1"/>
      <c r="P96" s="1">
        <f t="shared" si="44"/>
        <v>79.12907076419998</v>
      </c>
      <c r="Q96" s="1">
        <f t="shared" si="45"/>
        <v>138.194803971</v>
      </c>
      <c r="R96" s="1"/>
      <c r="S96" s="1">
        <f t="shared" si="46"/>
        <v>791.2907076419998</v>
      </c>
      <c r="T96" s="1">
        <f t="shared" si="47"/>
        <v>1381.9480397100001</v>
      </c>
      <c r="V96" s="18"/>
      <c r="W96" s="19"/>
      <c r="X96" s="19"/>
      <c r="Y96" s="19"/>
      <c r="Z96" s="19"/>
      <c r="AA96" s="19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9"/>
      <c r="AO96" s="18"/>
      <c r="AP96" s="18"/>
      <c r="AQ96" s="19"/>
    </row>
    <row r="97" spans="3:43" x14ac:dyDescent="0.25">
      <c r="C97" s="47" t="s">
        <v>29</v>
      </c>
      <c r="D97" s="48"/>
      <c r="E97" s="48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</row>
    <row r="98" spans="3:43" x14ac:dyDescent="0.25">
      <c r="E98" s="74" t="s">
        <v>23</v>
      </c>
      <c r="F98" s="74"/>
      <c r="G98" s="74"/>
      <c r="H98" s="74"/>
      <c r="I98" s="74"/>
      <c r="V98" s="18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</row>
    <row r="99" spans="3:43" x14ac:dyDescent="0.25">
      <c r="D99" s="42"/>
      <c r="E99" s="42"/>
      <c r="F99" s="6" t="s">
        <v>4</v>
      </c>
      <c r="G99" s="7" t="s">
        <v>5</v>
      </c>
      <c r="H99" s="7"/>
      <c r="I99" s="80"/>
      <c r="J99" s="80"/>
      <c r="K99" s="38" t="s">
        <v>33</v>
      </c>
      <c r="L99" s="39"/>
      <c r="M99" s="39"/>
      <c r="N99" s="39"/>
      <c r="O99" s="39"/>
      <c r="P99" s="38" t="s">
        <v>35</v>
      </c>
      <c r="Q99" s="39"/>
      <c r="R99" s="39"/>
      <c r="S99" s="38" t="s">
        <v>36</v>
      </c>
      <c r="T99" s="39"/>
      <c r="V99" s="19"/>
      <c r="W99" s="19"/>
      <c r="X99" s="60"/>
      <c r="Y99" s="19"/>
      <c r="Z99" s="19"/>
      <c r="AA99" s="18"/>
      <c r="AB99" s="79"/>
      <c r="AC99" s="79"/>
      <c r="AD99" s="79"/>
      <c r="AE99" s="19"/>
      <c r="AF99" s="18"/>
      <c r="AG99" s="18"/>
      <c r="AH99" s="18"/>
      <c r="AI99" s="18"/>
      <c r="AJ99" s="18"/>
      <c r="AK99" s="19"/>
      <c r="AL99" s="18"/>
      <c r="AM99" s="19"/>
      <c r="AN99" s="19"/>
      <c r="AO99" s="18"/>
      <c r="AP99" s="19"/>
      <c r="AQ99" s="19"/>
    </row>
    <row r="100" spans="3:43" x14ac:dyDescent="0.25">
      <c r="C100" s="40" t="s">
        <v>7</v>
      </c>
      <c r="D100" s="40" t="s">
        <v>8</v>
      </c>
      <c r="E100" s="41"/>
      <c r="F100" s="40" t="s">
        <v>9</v>
      </c>
      <c r="G100" s="40" t="s">
        <v>10</v>
      </c>
      <c r="H100" s="41"/>
      <c r="I100" s="40" t="s">
        <v>34</v>
      </c>
      <c r="J100" s="41"/>
      <c r="K100" s="40" t="s">
        <v>9</v>
      </c>
      <c r="L100" s="40" t="s">
        <v>10</v>
      </c>
      <c r="M100" s="41"/>
      <c r="N100" s="41"/>
      <c r="O100" s="41"/>
      <c r="P100" s="40" t="s">
        <v>9</v>
      </c>
      <c r="Q100" s="40" t="s">
        <v>10</v>
      </c>
      <c r="R100" s="41"/>
      <c r="S100" s="40" t="s">
        <v>9</v>
      </c>
      <c r="T100" s="40" t="s">
        <v>10</v>
      </c>
      <c r="V100" s="18"/>
      <c r="W100" s="18"/>
      <c r="X100" s="19"/>
      <c r="Y100" s="18"/>
      <c r="Z100" s="18"/>
      <c r="AA100" s="19"/>
      <c r="AB100" s="18"/>
      <c r="AC100" s="18"/>
      <c r="AD100" s="19"/>
      <c r="AE100" s="19"/>
      <c r="AF100" s="18"/>
      <c r="AG100" s="18"/>
      <c r="AH100" s="19"/>
      <c r="AI100" s="18"/>
      <c r="AJ100" s="18"/>
      <c r="AK100" s="19"/>
      <c r="AL100" s="18"/>
      <c r="AM100" s="18"/>
      <c r="AN100" s="19"/>
      <c r="AO100" s="18"/>
      <c r="AP100" s="18"/>
      <c r="AQ100" s="19"/>
    </row>
    <row r="101" spans="3:43" x14ac:dyDescent="0.25">
      <c r="C101" s="1" t="s">
        <v>19</v>
      </c>
      <c r="D101">
        <v>1</v>
      </c>
      <c r="F101" s="11">
        <v>6.5</v>
      </c>
      <c r="G101" s="11">
        <v>6.5</v>
      </c>
      <c r="I101">
        <v>1.2204E-2</v>
      </c>
      <c r="K101">
        <f>F101*I101</f>
        <v>7.9325999999999994E-2</v>
      </c>
      <c r="L101">
        <f>G101*I101</f>
        <v>7.9325999999999994E-2</v>
      </c>
      <c r="P101">
        <f>K101*595.5</f>
        <v>47.238632999999993</v>
      </c>
      <c r="Q101">
        <f>L101*595.5</f>
        <v>47.238632999999993</v>
      </c>
      <c r="S101">
        <f>P101*10</f>
        <v>472.38632999999993</v>
      </c>
      <c r="T101">
        <f>Q101*10</f>
        <v>472.38632999999993</v>
      </c>
      <c r="V101" s="18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</row>
    <row r="102" spans="3:43" x14ac:dyDescent="0.25">
      <c r="C102" s="1" t="s">
        <v>11</v>
      </c>
      <c r="D102">
        <v>22</v>
      </c>
      <c r="F102" s="11">
        <v>3.3039999999999998</v>
      </c>
      <c r="G102" s="11">
        <v>6.9215</v>
      </c>
      <c r="I102">
        <v>1.2204E-2</v>
      </c>
      <c r="K102">
        <f t="shared" ref="K102:K107" si="48">F102*I102</f>
        <v>4.0322015999999995E-2</v>
      </c>
      <c r="L102">
        <f t="shared" ref="L102:L107" si="49">G102*I102</f>
        <v>8.4469985999999997E-2</v>
      </c>
      <c r="P102">
        <f t="shared" ref="P102:P108" si="50">K102*595.5</f>
        <v>24.011760527999996</v>
      </c>
      <c r="Q102">
        <f t="shared" ref="Q102:Q108" si="51">L102*595.5</f>
        <v>50.301876663000002</v>
      </c>
      <c r="S102">
        <f t="shared" ref="S102:S108" si="52">P102*10</f>
        <v>240.11760527999996</v>
      </c>
      <c r="T102">
        <f t="shared" ref="T102:T108" si="53">Q102*10</f>
        <v>503.01876663000002</v>
      </c>
      <c r="V102" s="18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</row>
    <row r="103" spans="3:43" x14ac:dyDescent="0.25">
      <c r="C103" s="1" t="s">
        <v>12</v>
      </c>
      <c r="D103">
        <v>165</v>
      </c>
      <c r="F103" s="11">
        <v>2.9457</v>
      </c>
      <c r="G103" s="11">
        <v>6.1093999999999999</v>
      </c>
      <c r="I103">
        <v>1.2204E-2</v>
      </c>
      <c r="K103">
        <f t="shared" si="48"/>
        <v>3.5949322799999996E-2</v>
      </c>
      <c r="L103">
        <f t="shared" si="49"/>
        <v>7.4559117600000002E-2</v>
      </c>
      <c r="P103">
        <f t="shared" si="50"/>
        <v>21.407821727399998</v>
      </c>
      <c r="Q103">
        <f t="shared" si="51"/>
        <v>44.399954530800002</v>
      </c>
      <c r="S103">
        <f t="shared" si="52"/>
        <v>214.078217274</v>
      </c>
      <c r="T103">
        <f t="shared" si="53"/>
        <v>443.99954530800005</v>
      </c>
      <c r="V103" s="18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</row>
    <row r="104" spans="3:43" x14ac:dyDescent="0.25">
      <c r="C104" s="1" t="s">
        <v>13</v>
      </c>
      <c r="D104">
        <v>217</v>
      </c>
      <c r="F104" s="11">
        <v>1.768</v>
      </c>
      <c r="G104" s="11">
        <v>4.0453999999999999</v>
      </c>
      <c r="I104">
        <v>1.2204E-2</v>
      </c>
      <c r="K104">
        <f t="shared" si="48"/>
        <v>2.1576671999999998E-2</v>
      </c>
      <c r="L104">
        <f t="shared" si="49"/>
        <v>4.9370061599999994E-2</v>
      </c>
      <c r="P104">
        <f t="shared" si="50"/>
        <v>12.848908175999998</v>
      </c>
      <c r="Q104">
        <f t="shared" si="51"/>
        <v>29.399871682799997</v>
      </c>
      <c r="S104">
        <f t="shared" si="52"/>
        <v>128.48908175999998</v>
      </c>
      <c r="T104">
        <f t="shared" si="53"/>
        <v>293.99871682799994</v>
      </c>
      <c r="V104" s="18"/>
      <c r="W104" s="30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</row>
    <row r="105" spans="3:43" x14ac:dyDescent="0.25">
      <c r="C105" s="1" t="s">
        <v>14</v>
      </c>
      <c r="D105" s="15">
        <v>1884</v>
      </c>
      <c r="F105" s="11">
        <v>1.2766999999999999</v>
      </c>
      <c r="G105" s="11">
        <v>2.8107000000000002</v>
      </c>
      <c r="I105">
        <v>1.2204E-2</v>
      </c>
      <c r="K105">
        <f t="shared" si="48"/>
        <v>1.5580846799999999E-2</v>
      </c>
      <c r="L105">
        <f t="shared" si="49"/>
        <v>3.43017828E-2</v>
      </c>
      <c r="P105">
        <f t="shared" si="50"/>
        <v>9.2783942693999997</v>
      </c>
      <c r="Q105">
        <f t="shared" si="51"/>
        <v>20.426711657399999</v>
      </c>
      <c r="S105">
        <f t="shared" si="52"/>
        <v>92.78394269399999</v>
      </c>
      <c r="T105">
        <f t="shared" si="53"/>
        <v>204.267116574</v>
      </c>
      <c r="V105" s="18"/>
      <c r="W105" s="30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</row>
    <row r="106" spans="3:43" x14ac:dyDescent="0.25">
      <c r="C106" s="1" t="s">
        <v>15</v>
      </c>
      <c r="D106">
        <v>233</v>
      </c>
      <c r="F106" s="11">
        <v>1.2398</v>
      </c>
      <c r="G106" s="11">
        <v>2.8219999999999996</v>
      </c>
      <c r="I106">
        <v>1.2204E-2</v>
      </c>
      <c r="K106">
        <f t="shared" si="48"/>
        <v>1.5130519199999999E-2</v>
      </c>
      <c r="L106">
        <f t="shared" si="49"/>
        <v>3.4439687999999996E-2</v>
      </c>
      <c r="P106">
        <f t="shared" si="50"/>
        <v>9.0102241836000001</v>
      </c>
      <c r="Q106">
        <f t="shared" si="51"/>
        <v>20.508834203999999</v>
      </c>
      <c r="S106">
        <f t="shared" si="52"/>
        <v>90.102241836000005</v>
      </c>
      <c r="T106">
        <f t="shared" si="53"/>
        <v>205.08834203999999</v>
      </c>
      <c r="V106" s="18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</row>
    <row r="107" spans="3:43" x14ac:dyDescent="0.25">
      <c r="C107" s="1" t="s">
        <v>16</v>
      </c>
      <c r="D107">
        <v>185</v>
      </c>
      <c r="F107" s="11">
        <v>1.1127</v>
      </c>
      <c r="G107" s="11">
        <v>2.4834999999999998</v>
      </c>
      <c r="I107">
        <v>1.2204E-2</v>
      </c>
      <c r="K107">
        <f t="shared" si="48"/>
        <v>1.35793908E-2</v>
      </c>
      <c r="L107">
        <f t="shared" si="49"/>
        <v>3.0308633999999997E-2</v>
      </c>
      <c r="P107">
        <f t="shared" si="50"/>
        <v>8.0865272214000008</v>
      </c>
      <c r="Q107">
        <f t="shared" si="51"/>
        <v>18.048791546999997</v>
      </c>
      <c r="S107">
        <f t="shared" si="52"/>
        <v>80.865272214000015</v>
      </c>
      <c r="T107">
        <f t="shared" si="53"/>
        <v>180.48791546999996</v>
      </c>
      <c r="V107" s="18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</row>
    <row r="108" spans="3:43" x14ac:dyDescent="0.25">
      <c r="C108" s="1" t="s">
        <v>43</v>
      </c>
      <c r="K108" s="1">
        <f>SUM(K101:K107)</f>
        <v>0.22146476759999997</v>
      </c>
      <c r="L108" s="1">
        <f>SUM(L101:L107)</f>
        <v>0.38677527000000006</v>
      </c>
      <c r="M108" s="1"/>
      <c r="N108" s="1"/>
      <c r="O108" s="1"/>
      <c r="P108" s="1">
        <f t="shared" si="50"/>
        <v>131.88226910579999</v>
      </c>
      <c r="Q108" s="1">
        <f t="shared" si="51"/>
        <v>230.32467328500005</v>
      </c>
      <c r="R108" s="1"/>
      <c r="S108" s="1">
        <f t="shared" si="52"/>
        <v>1318.8226910579999</v>
      </c>
      <c r="T108" s="1">
        <f t="shared" si="53"/>
        <v>2303.2467328500006</v>
      </c>
      <c r="V108" s="18"/>
      <c r="W108" s="19"/>
      <c r="X108" s="19"/>
      <c r="Y108" s="19"/>
      <c r="Z108" s="19"/>
      <c r="AA108" s="19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9"/>
      <c r="AO108" s="18"/>
      <c r="AP108" s="18"/>
      <c r="AQ108" s="19"/>
    </row>
    <row r="109" spans="3:43" x14ac:dyDescent="0.25"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</row>
    <row r="110" spans="3:43" x14ac:dyDescent="0.25">
      <c r="C110" s="49" t="s">
        <v>59</v>
      </c>
      <c r="D110" s="50"/>
      <c r="E110" s="50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</row>
    <row r="111" spans="3:43" x14ac:dyDescent="0.25">
      <c r="E111" s="72" t="s">
        <v>21</v>
      </c>
      <c r="F111" s="72"/>
      <c r="G111" s="72"/>
      <c r="H111" s="72"/>
      <c r="I111" s="72"/>
      <c r="V111" s="18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</row>
    <row r="112" spans="3:43" x14ac:dyDescent="0.25">
      <c r="D112" s="42"/>
      <c r="E112" s="42"/>
      <c r="F112" s="6" t="s">
        <v>4</v>
      </c>
      <c r="G112" s="7" t="s">
        <v>5</v>
      </c>
      <c r="H112" s="7"/>
      <c r="I112" s="80"/>
      <c r="J112" s="80"/>
      <c r="K112" s="38" t="s">
        <v>33</v>
      </c>
      <c r="L112" s="39"/>
      <c r="M112" s="39"/>
      <c r="N112" s="39"/>
      <c r="O112" s="39"/>
      <c r="P112" s="38" t="s">
        <v>35</v>
      </c>
      <c r="Q112" s="39"/>
      <c r="R112" s="39"/>
      <c r="S112" s="38" t="s">
        <v>36</v>
      </c>
      <c r="T112" s="39"/>
      <c r="V112" s="19"/>
      <c r="W112" s="19"/>
      <c r="X112" s="60"/>
      <c r="Y112" s="19"/>
      <c r="Z112" s="19"/>
      <c r="AA112" s="18"/>
      <c r="AB112" s="79"/>
      <c r="AC112" s="79"/>
      <c r="AD112" s="79"/>
      <c r="AE112" s="19"/>
      <c r="AF112" s="18"/>
      <c r="AG112" s="18"/>
      <c r="AH112" s="18"/>
      <c r="AI112" s="18"/>
      <c r="AJ112" s="18"/>
      <c r="AK112" s="19"/>
      <c r="AL112" s="18"/>
      <c r="AM112" s="19"/>
      <c r="AN112" s="19"/>
      <c r="AO112" s="18"/>
      <c r="AP112" s="19"/>
      <c r="AQ112" s="19"/>
    </row>
    <row r="113" spans="3:43" x14ac:dyDescent="0.25">
      <c r="C113" s="40" t="s">
        <v>7</v>
      </c>
      <c r="D113" s="40" t="s">
        <v>8</v>
      </c>
      <c r="E113" s="41"/>
      <c r="F113" s="40" t="s">
        <v>9</v>
      </c>
      <c r="G113" s="40" t="s">
        <v>10</v>
      </c>
      <c r="H113" s="41"/>
      <c r="I113" s="40" t="s">
        <v>34</v>
      </c>
      <c r="J113" s="41"/>
      <c r="K113" s="40" t="s">
        <v>9</v>
      </c>
      <c r="L113" s="40" t="s">
        <v>10</v>
      </c>
      <c r="M113" s="41"/>
      <c r="N113" s="41"/>
      <c r="O113" s="41"/>
      <c r="P113" s="40" t="s">
        <v>9</v>
      </c>
      <c r="Q113" s="40" t="s">
        <v>10</v>
      </c>
      <c r="R113" s="41"/>
      <c r="S113" s="40" t="s">
        <v>9</v>
      </c>
      <c r="T113" s="40" t="s">
        <v>10</v>
      </c>
      <c r="V113" s="18"/>
      <c r="W113" s="18"/>
      <c r="X113" s="19"/>
      <c r="Y113" s="18"/>
      <c r="Z113" s="18"/>
      <c r="AA113" s="19"/>
      <c r="AB113" s="18"/>
      <c r="AC113" s="18"/>
      <c r="AD113" s="19"/>
      <c r="AE113" s="19"/>
      <c r="AF113" s="18"/>
      <c r="AG113" s="18"/>
      <c r="AH113" s="19"/>
      <c r="AI113" s="18"/>
      <c r="AJ113" s="18"/>
      <c r="AK113" s="19"/>
      <c r="AL113" s="18"/>
      <c r="AM113" s="18"/>
      <c r="AN113" s="19"/>
      <c r="AO113" s="18"/>
      <c r="AP113" s="18"/>
      <c r="AQ113" s="19"/>
    </row>
    <row r="114" spans="3:43" x14ac:dyDescent="0.25">
      <c r="C114" s="1" t="s">
        <v>19</v>
      </c>
      <c r="D114">
        <v>1</v>
      </c>
      <c r="F114" s="11">
        <v>0.29020000000000001</v>
      </c>
      <c r="G114" s="11">
        <v>0.29020000000000001</v>
      </c>
      <c r="I114">
        <v>1.2204E-2</v>
      </c>
      <c r="K114">
        <f>F114*I114</f>
        <v>3.5416008000000001E-3</v>
      </c>
      <c r="L114">
        <f>G114*I114</f>
        <v>3.5416008000000001E-3</v>
      </c>
      <c r="P114">
        <f>K114*595.5</f>
        <v>2.1090232763999999</v>
      </c>
      <c r="Q114">
        <f>L114*595.5</f>
        <v>2.1090232763999999</v>
      </c>
      <c r="S114">
        <f>P114*10</f>
        <v>21.090232764</v>
      </c>
      <c r="T114">
        <f>Q114*10</f>
        <v>21.090232764</v>
      </c>
      <c r="V114" s="18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</row>
    <row r="115" spans="3:43" x14ac:dyDescent="0.25">
      <c r="C115" s="1" t="s">
        <v>11</v>
      </c>
      <c r="D115">
        <v>14</v>
      </c>
      <c r="F115" s="11">
        <v>0.38739999999999997</v>
      </c>
      <c r="G115" s="11">
        <v>0.77639999999999998</v>
      </c>
      <c r="I115">
        <v>1.2204E-2</v>
      </c>
      <c r="K115">
        <f t="shared" ref="K115:K120" si="54">F115*I115</f>
        <v>4.7278295999999996E-3</v>
      </c>
      <c r="L115">
        <f t="shared" ref="L115:L120" si="55">G115*I115</f>
        <v>9.4751855999999999E-3</v>
      </c>
      <c r="P115">
        <f t="shared" ref="P115:P121" si="56">K115*595.5</f>
        <v>2.8154225267999999</v>
      </c>
      <c r="Q115">
        <f t="shared" ref="Q115:Q121" si="57">L115*595.5</f>
        <v>5.6424730248000001</v>
      </c>
      <c r="S115">
        <f t="shared" ref="S115:S121" si="58">P115*10</f>
        <v>28.154225267999998</v>
      </c>
      <c r="T115">
        <f t="shared" ref="T115:T121" si="59">Q115*10</f>
        <v>56.424730248000003</v>
      </c>
      <c r="V115" s="18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</row>
    <row r="116" spans="3:43" x14ac:dyDescent="0.25">
      <c r="C116" s="1" t="s">
        <v>12</v>
      </c>
      <c r="D116">
        <v>104</v>
      </c>
      <c r="F116" s="11">
        <v>0.29409999999999997</v>
      </c>
      <c r="G116" s="11">
        <v>0.71929999999999994</v>
      </c>
      <c r="I116">
        <v>1.2204E-2</v>
      </c>
      <c r="K116">
        <f t="shared" si="54"/>
        <v>3.5891963999999995E-3</v>
      </c>
      <c r="L116">
        <f t="shared" si="55"/>
        <v>8.7783371999999981E-3</v>
      </c>
      <c r="P116">
        <f t="shared" si="56"/>
        <v>2.1373664561999997</v>
      </c>
      <c r="Q116">
        <f t="shared" si="57"/>
        <v>5.2274998025999988</v>
      </c>
      <c r="S116">
        <f t="shared" si="58"/>
        <v>21.373664561999995</v>
      </c>
      <c r="T116">
        <f t="shared" si="59"/>
        <v>52.274998025999992</v>
      </c>
      <c r="V116" s="18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</row>
    <row r="117" spans="3:43" x14ac:dyDescent="0.25">
      <c r="C117" s="1" t="s">
        <v>13</v>
      </c>
      <c r="D117">
        <v>118</v>
      </c>
      <c r="F117" s="11">
        <v>0.1484</v>
      </c>
      <c r="G117" s="11">
        <v>0.27320000000000005</v>
      </c>
      <c r="I117">
        <v>1.2204E-2</v>
      </c>
      <c r="K117">
        <f t="shared" si="54"/>
        <v>1.8110736000000001E-3</v>
      </c>
      <c r="L117">
        <f t="shared" si="55"/>
        <v>3.3341328000000003E-3</v>
      </c>
      <c r="P117">
        <f t="shared" si="56"/>
        <v>1.0784943288</v>
      </c>
      <c r="Q117">
        <f t="shared" si="57"/>
        <v>1.9854760824000002</v>
      </c>
      <c r="S117">
        <f t="shared" si="58"/>
        <v>10.784943287999999</v>
      </c>
      <c r="T117">
        <f t="shared" si="59"/>
        <v>19.854760824000003</v>
      </c>
      <c r="V117" s="18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</row>
    <row r="118" spans="3:43" x14ac:dyDescent="0.25">
      <c r="C118" s="1" t="s">
        <v>14</v>
      </c>
      <c r="D118" s="15">
        <v>940</v>
      </c>
      <c r="F118" s="11">
        <v>0.12430000000000001</v>
      </c>
      <c r="G118" s="11">
        <v>0.2571</v>
      </c>
      <c r="I118">
        <v>1.2204E-2</v>
      </c>
      <c r="K118">
        <f t="shared" si="54"/>
        <v>1.5169572000000001E-3</v>
      </c>
      <c r="L118">
        <f t="shared" si="55"/>
        <v>3.1376484E-3</v>
      </c>
      <c r="P118">
        <f t="shared" si="56"/>
        <v>0.90334801260000008</v>
      </c>
      <c r="Q118">
        <f t="shared" si="57"/>
        <v>1.8684696221999999</v>
      </c>
      <c r="S118">
        <f t="shared" si="58"/>
        <v>9.0334801260000006</v>
      </c>
      <c r="T118">
        <f t="shared" si="59"/>
        <v>18.684696221999999</v>
      </c>
      <c r="V118" s="18"/>
      <c r="W118" s="30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</row>
    <row r="119" spans="3:43" x14ac:dyDescent="0.25">
      <c r="C119" s="1" t="s">
        <v>15</v>
      </c>
      <c r="D119">
        <v>119</v>
      </c>
      <c r="F119" s="11">
        <v>0.12709999999999999</v>
      </c>
      <c r="G119" s="11">
        <v>0.27080000000000004</v>
      </c>
      <c r="I119">
        <v>1.2204E-2</v>
      </c>
      <c r="K119">
        <f t="shared" si="54"/>
        <v>1.5511283999999998E-3</v>
      </c>
      <c r="L119">
        <f t="shared" si="55"/>
        <v>3.3048432000000005E-3</v>
      </c>
      <c r="P119">
        <f t="shared" si="56"/>
        <v>0.92369696219999986</v>
      </c>
      <c r="Q119">
        <f t="shared" si="57"/>
        <v>1.9680341256000002</v>
      </c>
      <c r="S119">
        <f t="shared" si="58"/>
        <v>9.2369696219999984</v>
      </c>
      <c r="T119">
        <f t="shared" si="59"/>
        <v>19.680341256000002</v>
      </c>
      <c r="V119" s="18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</row>
    <row r="120" spans="3:43" x14ac:dyDescent="0.25">
      <c r="C120" s="1" t="s">
        <v>16</v>
      </c>
      <c r="D120">
        <v>105</v>
      </c>
      <c r="F120" s="11">
        <v>0.1188</v>
      </c>
      <c r="G120" s="11">
        <v>0.23369999999999999</v>
      </c>
      <c r="I120">
        <v>1.2204E-2</v>
      </c>
      <c r="K120">
        <f t="shared" si="54"/>
        <v>1.4498352000000001E-3</v>
      </c>
      <c r="L120">
        <f t="shared" si="55"/>
        <v>2.8520747999999999E-3</v>
      </c>
      <c r="P120">
        <f t="shared" si="56"/>
        <v>0.86337686160000005</v>
      </c>
      <c r="Q120">
        <f t="shared" si="57"/>
        <v>1.6984105433999999</v>
      </c>
      <c r="S120">
        <f t="shared" si="58"/>
        <v>8.6337686160000011</v>
      </c>
      <c r="T120">
        <f t="shared" si="59"/>
        <v>16.984105434</v>
      </c>
      <c r="V120" s="18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</row>
    <row r="121" spans="3:43" x14ac:dyDescent="0.25">
      <c r="C121" s="1" t="s">
        <v>43</v>
      </c>
      <c r="K121" s="1">
        <f>SUM(K114:K120)</f>
        <v>1.8187621199999997E-2</v>
      </c>
      <c r="L121" s="1">
        <f>SUM(L114:L120)</f>
        <v>3.4423822799999997E-2</v>
      </c>
      <c r="M121" s="1"/>
      <c r="N121" s="1"/>
      <c r="O121" s="1"/>
      <c r="P121" s="1">
        <f t="shared" si="56"/>
        <v>10.830728424599998</v>
      </c>
      <c r="Q121" s="1">
        <f t="shared" si="57"/>
        <v>20.499386477399998</v>
      </c>
      <c r="R121" s="1"/>
      <c r="S121" s="1">
        <f t="shared" si="58"/>
        <v>108.30728424599998</v>
      </c>
      <c r="T121" s="1">
        <f t="shared" si="59"/>
        <v>204.99386477399997</v>
      </c>
      <c r="V121" s="18"/>
      <c r="W121" s="19"/>
      <c r="X121" s="19"/>
      <c r="Y121" s="19"/>
      <c r="Z121" s="19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9"/>
      <c r="AO121" s="18"/>
      <c r="AP121" s="18"/>
      <c r="AQ121" s="19"/>
    </row>
    <row r="122" spans="3:43" x14ac:dyDescent="0.25"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</row>
    <row r="123" spans="3:43" x14ac:dyDescent="0.25">
      <c r="C123" s="49" t="s">
        <v>59</v>
      </c>
      <c r="D123" s="50"/>
      <c r="E123" s="50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</row>
    <row r="124" spans="3:43" x14ac:dyDescent="0.25">
      <c r="E124" s="73" t="s">
        <v>22</v>
      </c>
      <c r="F124" s="73"/>
      <c r="G124" s="73"/>
      <c r="H124" s="73"/>
      <c r="I124" s="73"/>
      <c r="V124" s="18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</row>
    <row r="125" spans="3:43" x14ac:dyDescent="0.25">
      <c r="D125" s="42"/>
      <c r="E125" s="42"/>
      <c r="F125" s="6" t="s">
        <v>4</v>
      </c>
      <c r="G125" s="7" t="s">
        <v>5</v>
      </c>
      <c r="H125" s="7"/>
      <c r="I125" s="80"/>
      <c r="J125" s="80"/>
      <c r="K125" s="38" t="s">
        <v>33</v>
      </c>
      <c r="L125" s="39"/>
      <c r="M125" s="39"/>
      <c r="N125" s="39"/>
      <c r="O125" s="39"/>
      <c r="P125" s="38" t="s">
        <v>35</v>
      </c>
      <c r="Q125" s="39"/>
      <c r="R125" s="39"/>
      <c r="S125" s="38" t="s">
        <v>36</v>
      </c>
      <c r="T125" s="39"/>
      <c r="V125" s="19"/>
      <c r="W125" s="19"/>
      <c r="X125" s="60"/>
      <c r="Y125" s="19"/>
      <c r="Z125" s="19"/>
      <c r="AA125" s="18"/>
      <c r="AB125" s="79"/>
      <c r="AC125" s="79"/>
      <c r="AD125" s="79"/>
      <c r="AE125" s="19"/>
      <c r="AF125" s="18"/>
      <c r="AG125" s="18"/>
      <c r="AH125" s="18"/>
      <c r="AI125" s="18"/>
      <c r="AJ125" s="18"/>
      <c r="AK125" s="19"/>
      <c r="AL125" s="18"/>
      <c r="AM125" s="19"/>
      <c r="AN125" s="19"/>
      <c r="AO125" s="18"/>
      <c r="AP125" s="19"/>
      <c r="AQ125" s="19"/>
    </row>
    <row r="126" spans="3:43" x14ac:dyDescent="0.25">
      <c r="C126" s="40" t="s">
        <v>7</v>
      </c>
      <c r="D126" s="40" t="s">
        <v>8</v>
      </c>
      <c r="E126" s="41"/>
      <c r="F126" s="40" t="s">
        <v>9</v>
      </c>
      <c r="G126" s="40" t="s">
        <v>10</v>
      </c>
      <c r="H126" s="41"/>
      <c r="I126" s="40" t="s">
        <v>34</v>
      </c>
      <c r="J126" s="41"/>
      <c r="K126" s="40" t="s">
        <v>9</v>
      </c>
      <c r="L126" s="40" t="s">
        <v>10</v>
      </c>
      <c r="M126" s="41"/>
      <c r="N126" s="41"/>
      <c r="O126" s="41"/>
      <c r="P126" s="40" t="s">
        <v>9</v>
      </c>
      <c r="Q126" s="40" t="s">
        <v>10</v>
      </c>
      <c r="R126" s="41"/>
      <c r="S126" s="40" t="s">
        <v>9</v>
      </c>
      <c r="T126" s="40" t="s">
        <v>10</v>
      </c>
      <c r="V126" s="18"/>
      <c r="W126" s="18"/>
      <c r="X126" s="19"/>
      <c r="Y126" s="18"/>
      <c r="Z126" s="18"/>
      <c r="AA126" s="19"/>
      <c r="AB126" s="18"/>
      <c r="AC126" s="18"/>
      <c r="AD126" s="19"/>
      <c r="AE126" s="19"/>
      <c r="AF126" s="18"/>
      <c r="AG126" s="18"/>
      <c r="AH126" s="19"/>
      <c r="AI126" s="18"/>
      <c r="AJ126" s="18"/>
      <c r="AK126" s="19"/>
      <c r="AL126" s="18"/>
      <c r="AM126" s="18"/>
      <c r="AN126" s="19"/>
      <c r="AO126" s="18"/>
      <c r="AP126" s="18"/>
      <c r="AQ126" s="19"/>
    </row>
    <row r="127" spans="3:43" x14ac:dyDescent="0.25">
      <c r="C127" s="1" t="s">
        <v>19</v>
      </c>
      <c r="D127">
        <v>1</v>
      </c>
      <c r="F127" s="11">
        <v>1.3316999999999999</v>
      </c>
      <c r="G127" s="11">
        <v>1.3316999999999999</v>
      </c>
      <c r="I127">
        <v>1.2204E-2</v>
      </c>
      <c r="K127">
        <f>F127*I127</f>
        <v>1.6252066799999999E-2</v>
      </c>
      <c r="L127">
        <f>G127*I127</f>
        <v>1.6252066799999999E-2</v>
      </c>
      <c r="P127">
        <f>K127*595.5</f>
        <v>9.6781057793999992</v>
      </c>
      <c r="Q127">
        <f>L127*595.5</f>
        <v>9.6781057793999992</v>
      </c>
      <c r="S127">
        <f>P127*10</f>
        <v>96.781057793999992</v>
      </c>
      <c r="T127">
        <f>Q127*10</f>
        <v>96.781057793999992</v>
      </c>
      <c r="V127" s="18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</row>
    <row r="128" spans="3:43" x14ac:dyDescent="0.25">
      <c r="C128" s="1" t="s">
        <v>11</v>
      </c>
      <c r="D128">
        <v>14</v>
      </c>
      <c r="F128" s="11">
        <v>1.7775000000000001</v>
      </c>
      <c r="G128" s="11">
        <v>3.5623</v>
      </c>
      <c r="I128">
        <v>1.2204E-2</v>
      </c>
      <c r="K128">
        <f t="shared" ref="K128:K133" si="60">F128*I128</f>
        <v>2.1692610000000001E-2</v>
      </c>
      <c r="L128">
        <f t="shared" ref="L128:L133" si="61">G128*I128</f>
        <v>4.3474309199999998E-2</v>
      </c>
      <c r="P128">
        <f t="shared" ref="P128:P134" si="62">K128*595.5</f>
        <v>12.917949255</v>
      </c>
      <c r="Q128">
        <f t="shared" ref="Q128:Q134" si="63">L128*595.5</f>
        <v>25.888951128599999</v>
      </c>
      <c r="S128">
        <f t="shared" ref="S128:S134" si="64">P128*10</f>
        <v>129.17949254999999</v>
      </c>
      <c r="T128">
        <f t="shared" ref="T128:T134" si="65">Q128*10</f>
        <v>258.88951128600002</v>
      </c>
      <c r="V128" s="18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</row>
    <row r="129" spans="3:43" x14ac:dyDescent="0.25">
      <c r="C129" s="1" t="s">
        <v>12</v>
      </c>
      <c r="D129">
        <v>104</v>
      </c>
      <c r="F129" s="11">
        <v>1.3492999999999999</v>
      </c>
      <c r="G129" s="11">
        <v>3.3001</v>
      </c>
      <c r="I129">
        <v>1.2204E-2</v>
      </c>
      <c r="K129">
        <f t="shared" si="60"/>
        <v>1.6466857199999997E-2</v>
      </c>
      <c r="L129">
        <f t="shared" si="61"/>
        <v>4.0274420399999997E-2</v>
      </c>
      <c r="P129">
        <f t="shared" si="62"/>
        <v>9.8060134625999975</v>
      </c>
      <c r="Q129">
        <f t="shared" si="63"/>
        <v>23.9834173482</v>
      </c>
      <c r="S129">
        <f t="shared" si="64"/>
        <v>98.060134625999979</v>
      </c>
      <c r="T129">
        <f t="shared" si="65"/>
        <v>239.83417348199998</v>
      </c>
      <c r="V129" s="18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</row>
    <row r="130" spans="3:43" x14ac:dyDescent="0.25">
      <c r="C130" s="1" t="s">
        <v>13</v>
      </c>
      <c r="D130">
        <v>118</v>
      </c>
      <c r="F130" s="11">
        <v>0.68069999999999997</v>
      </c>
      <c r="G130" s="11">
        <v>1.2535000000000001</v>
      </c>
      <c r="I130">
        <v>1.2204E-2</v>
      </c>
      <c r="K130">
        <f t="shared" si="60"/>
        <v>8.3072627999999996E-3</v>
      </c>
      <c r="L130">
        <f t="shared" si="61"/>
        <v>1.5297714E-2</v>
      </c>
      <c r="P130">
        <f t="shared" si="62"/>
        <v>4.9469749973999999</v>
      </c>
      <c r="Q130">
        <f t="shared" si="63"/>
        <v>9.109788687</v>
      </c>
      <c r="S130">
        <f t="shared" si="64"/>
        <v>49.469749973999996</v>
      </c>
      <c r="T130">
        <f t="shared" si="65"/>
        <v>91.097886869999996</v>
      </c>
      <c r="V130" s="18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</row>
    <row r="131" spans="3:43" x14ac:dyDescent="0.25">
      <c r="C131" s="1" t="s">
        <v>14</v>
      </c>
      <c r="D131" s="15">
        <v>940</v>
      </c>
      <c r="F131" s="11">
        <v>0.57050000000000001</v>
      </c>
      <c r="G131" s="11">
        <v>1.1796</v>
      </c>
      <c r="I131">
        <v>1.2204E-2</v>
      </c>
      <c r="K131">
        <f t="shared" si="60"/>
        <v>6.9623819999999996E-3</v>
      </c>
      <c r="L131">
        <f t="shared" si="61"/>
        <v>1.4395838399999999E-2</v>
      </c>
      <c r="P131">
        <f t="shared" si="62"/>
        <v>4.1460984810000001</v>
      </c>
      <c r="Q131">
        <f t="shared" si="63"/>
        <v>8.5727217671999991</v>
      </c>
      <c r="S131">
        <f t="shared" si="64"/>
        <v>41.460984809999999</v>
      </c>
      <c r="T131">
        <f t="shared" si="65"/>
        <v>85.727217671999995</v>
      </c>
      <c r="V131" s="18"/>
      <c r="W131" s="30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</row>
    <row r="132" spans="3:43" x14ac:dyDescent="0.25">
      <c r="C132" s="1" t="s">
        <v>15</v>
      </c>
      <c r="D132">
        <v>119</v>
      </c>
      <c r="F132" s="11">
        <v>0.58319999999999994</v>
      </c>
      <c r="G132" s="11">
        <v>1.2423999999999999</v>
      </c>
      <c r="I132">
        <v>1.2204E-2</v>
      </c>
      <c r="K132">
        <f t="shared" si="60"/>
        <v>7.1173727999999988E-3</v>
      </c>
      <c r="L132">
        <f t="shared" si="61"/>
        <v>1.5162249599999999E-2</v>
      </c>
      <c r="P132">
        <f t="shared" si="62"/>
        <v>4.2383955023999995</v>
      </c>
      <c r="Q132">
        <f t="shared" si="63"/>
        <v>9.0291196367999991</v>
      </c>
      <c r="S132">
        <f t="shared" si="64"/>
        <v>42.383955023999995</v>
      </c>
      <c r="T132">
        <f t="shared" si="65"/>
        <v>90.291196367999987</v>
      </c>
      <c r="V132" s="18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</row>
    <row r="133" spans="3:43" x14ac:dyDescent="0.25">
      <c r="C133" s="1" t="s">
        <v>16</v>
      </c>
      <c r="D133">
        <v>105</v>
      </c>
      <c r="F133" s="11">
        <v>0.54520000000000002</v>
      </c>
      <c r="G133" s="11">
        <v>1.0724</v>
      </c>
      <c r="I133">
        <v>1.2204E-2</v>
      </c>
      <c r="K133">
        <f t="shared" si="60"/>
        <v>6.6536208000000001E-3</v>
      </c>
      <c r="L133">
        <f t="shared" si="61"/>
        <v>1.30875696E-2</v>
      </c>
      <c r="P133">
        <f t="shared" si="62"/>
        <v>3.9622311863999999</v>
      </c>
      <c r="Q133">
        <f t="shared" si="63"/>
        <v>7.7936476967999999</v>
      </c>
      <c r="S133">
        <f t="shared" si="64"/>
        <v>39.622311863999997</v>
      </c>
      <c r="T133">
        <f t="shared" si="65"/>
        <v>77.936476967999994</v>
      </c>
      <c r="V133" s="18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</row>
    <row r="134" spans="3:43" x14ac:dyDescent="0.25">
      <c r="C134" s="1" t="s">
        <v>43</v>
      </c>
      <c r="K134" s="1">
        <f>SUM(K127:K133)</f>
        <v>8.3452172399999996E-2</v>
      </c>
      <c r="L134" s="1">
        <f>SUM(L127:L133)</f>
        <v>0.157944168</v>
      </c>
      <c r="M134" s="1"/>
      <c r="N134" s="1"/>
      <c r="O134" s="1"/>
      <c r="P134" s="1">
        <f t="shared" si="62"/>
        <v>49.695768664199996</v>
      </c>
      <c r="Q134" s="1">
        <f t="shared" si="63"/>
        <v>94.055752044000002</v>
      </c>
      <c r="R134" s="1"/>
      <c r="S134" s="1">
        <f t="shared" si="64"/>
        <v>496.95768664199994</v>
      </c>
      <c r="T134" s="1">
        <f t="shared" si="65"/>
        <v>940.55752043999996</v>
      </c>
      <c r="V134" s="18"/>
      <c r="W134" s="19"/>
      <c r="X134" s="19"/>
      <c r="Y134" s="19"/>
      <c r="Z134" s="19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9"/>
      <c r="AO134" s="18"/>
      <c r="AP134" s="18"/>
      <c r="AQ134" s="19"/>
    </row>
    <row r="135" spans="3:43" x14ac:dyDescent="0.25"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</row>
    <row r="136" spans="3:43" x14ac:dyDescent="0.25">
      <c r="C136" s="49" t="s">
        <v>59</v>
      </c>
      <c r="D136" s="50"/>
      <c r="E136" s="50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</row>
    <row r="137" spans="3:43" x14ac:dyDescent="0.25">
      <c r="E137" s="74" t="s">
        <v>23</v>
      </c>
      <c r="F137" s="74"/>
      <c r="G137" s="74"/>
      <c r="H137" s="74"/>
      <c r="I137" s="74"/>
      <c r="V137" s="18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</row>
    <row r="138" spans="3:43" x14ac:dyDescent="0.25">
      <c r="D138" s="42"/>
      <c r="E138" s="42"/>
      <c r="F138" s="6" t="s">
        <v>4</v>
      </c>
      <c r="G138" s="7" t="s">
        <v>5</v>
      </c>
      <c r="H138" s="7"/>
      <c r="I138" s="80"/>
      <c r="J138" s="80"/>
      <c r="K138" s="38" t="s">
        <v>33</v>
      </c>
      <c r="L138" s="39"/>
      <c r="M138" s="39"/>
      <c r="N138" s="39"/>
      <c r="O138" s="39"/>
      <c r="P138" s="38" t="s">
        <v>35</v>
      </c>
      <c r="Q138" s="39"/>
      <c r="R138" s="39"/>
      <c r="S138" s="38" t="s">
        <v>36</v>
      </c>
      <c r="T138" s="39"/>
      <c r="V138" s="19"/>
      <c r="W138" s="19"/>
      <c r="X138" s="60"/>
      <c r="Y138" s="19"/>
      <c r="Z138" s="19"/>
      <c r="AA138" s="18"/>
      <c r="AB138" s="79"/>
      <c r="AC138" s="79"/>
      <c r="AD138" s="79"/>
      <c r="AE138" s="19"/>
      <c r="AF138" s="18"/>
      <c r="AG138" s="18"/>
      <c r="AH138" s="18"/>
      <c r="AI138" s="18"/>
      <c r="AJ138" s="18"/>
      <c r="AK138" s="19"/>
      <c r="AL138" s="18"/>
      <c r="AM138" s="19"/>
      <c r="AN138" s="19"/>
      <c r="AO138" s="18"/>
      <c r="AP138" s="19"/>
      <c r="AQ138" s="19"/>
    </row>
    <row r="139" spans="3:43" x14ac:dyDescent="0.25">
      <c r="C139" s="40" t="s">
        <v>7</v>
      </c>
      <c r="D139" s="40" t="s">
        <v>8</v>
      </c>
      <c r="E139" s="41"/>
      <c r="F139" s="40" t="s">
        <v>9</v>
      </c>
      <c r="G139" s="40" t="s">
        <v>10</v>
      </c>
      <c r="H139" s="41"/>
      <c r="I139" s="40" t="s">
        <v>34</v>
      </c>
      <c r="J139" s="41"/>
      <c r="K139" s="40" t="s">
        <v>9</v>
      </c>
      <c r="L139" s="40" t="s">
        <v>10</v>
      </c>
      <c r="M139" s="41"/>
      <c r="N139" s="41"/>
      <c r="O139" s="41"/>
      <c r="P139" s="40" t="s">
        <v>9</v>
      </c>
      <c r="Q139" s="40" t="s">
        <v>10</v>
      </c>
      <c r="R139" s="41"/>
      <c r="S139" s="40" t="s">
        <v>9</v>
      </c>
      <c r="T139" s="40" t="s">
        <v>10</v>
      </c>
      <c r="V139" s="18"/>
      <c r="W139" s="18"/>
      <c r="X139" s="19"/>
      <c r="Y139" s="18"/>
      <c r="Z139" s="18"/>
      <c r="AA139" s="19"/>
      <c r="AB139" s="18"/>
      <c r="AC139" s="18"/>
      <c r="AD139" s="19"/>
      <c r="AE139" s="19"/>
      <c r="AF139" s="18"/>
      <c r="AG139" s="18"/>
      <c r="AH139" s="19"/>
      <c r="AI139" s="18"/>
      <c r="AJ139" s="18"/>
      <c r="AK139" s="19"/>
      <c r="AL139" s="18"/>
      <c r="AM139" s="18"/>
      <c r="AN139" s="19"/>
      <c r="AO139" s="18"/>
      <c r="AP139" s="18"/>
      <c r="AQ139" s="19"/>
    </row>
    <row r="140" spans="3:43" x14ac:dyDescent="0.25">
      <c r="C140" s="1" t="s">
        <v>19</v>
      </c>
      <c r="D140">
        <v>1</v>
      </c>
      <c r="F140" s="11">
        <v>2.2195</v>
      </c>
      <c r="G140" s="11">
        <v>2.2195</v>
      </c>
      <c r="I140">
        <v>1.2204E-2</v>
      </c>
      <c r="K140">
        <f>F140*I140</f>
        <v>2.7086777999999999E-2</v>
      </c>
      <c r="L140">
        <f>G140*I140</f>
        <v>2.7086777999999999E-2</v>
      </c>
      <c r="P140">
        <f>K140*595.5</f>
        <v>16.130176298999999</v>
      </c>
      <c r="Q140">
        <f>L140*595.5</f>
        <v>16.130176298999999</v>
      </c>
      <c r="S140">
        <f>P140*10</f>
        <v>161.30176298999999</v>
      </c>
      <c r="T140">
        <f>Q140*10</f>
        <v>161.30176298999999</v>
      </c>
      <c r="V140" s="18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</row>
    <row r="141" spans="3:43" x14ac:dyDescent="0.25">
      <c r="C141" s="1" t="s">
        <v>11</v>
      </c>
      <c r="D141">
        <v>14</v>
      </c>
      <c r="F141" s="11">
        <v>2.9624000000000001</v>
      </c>
      <c r="G141" s="11">
        <v>5.9371999999999998</v>
      </c>
      <c r="I141">
        <v>1.2204E-2</v>
      </c>
      <c r="K141">
        <f t="shared" ref="K141:K146" si="66">F141*I141</f>
        <v>3.61531296E-2</v>
      </c>
      <c r="L141">
        <f t="shared" ref="L141:L146" si="67">G141*I141</f>
        <v>7.24575888E-2</v>
      </c>
      <c r="P141">
        <f t="shared" ref="P141:P147" si="68">K141*595.5</f>
        <v>21.5291886768</v>
      </c>
      <c r="Q141">
        <f t="shared" ref="Q141:Q147" si="69">L141*595.5</f>
        <v>43.148494130400003</v>
      </c>
      <c r="S141">
        <f t="shared" ref="S141:S147" si="70">P141*10</f>
        <v>215.29188676800001</v>
      </c>
      <c r="T141">
        <f t="shared" ref="T141:T147" si="71">Q141*10</f>
        <v>431.48494130400002</v>
      </c>
      <c r="V141" s="18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</row>
    <row r="142" spans="3:43" x14ac:dyDescent="0.25">
      <c r="C142" s="1" t="s">
        <v>12</v>
      </c>
      <c r="D142">
        <v>104</v>
      </c>
      <c r="F142" s="11">
        <v>2.2488000000000001</v>
      </c>
      <c r="G142" s="11">
        <v>5.5002000000000004</v>
      </c>
      <c r="I142">
        <v>1.2204E-2</v>
      </c>
      <c r="K142">
        <f t="shared" si="66"/>
        <v>2.7444355199999999E-2</v>
      </c>
      <c r="L142">
        <f t="shared" si="67"/>
        <v>6.7124440800000004E-2</v>
      </c>
      <c r="P142">
        <f t="shared" si="68"/>
        <v>16.343113521599999</v>
      </c>
      <c r="Q142">
        <f t="shared" si="69"/>
        <v>39.972604496400002</v>
      </c>
      <c r="S142">
        <f t="shared" si="70"/>
        <v>163.431135216</v>
      </c>
      <c r="T142">
        <f t="shared" si="71"/>
        <v>399.72604496400004</v>
      </c>
      <c r="V142" s="18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</row>
    <row r="143" spans="3:43" x14ac:dyDescent="0.25">
      <c r="C143" s="1" t="s">
        <v>13</v>
      </c>
      <c r="D143">
        <v>118</v>
      </c>
      <c r="F143" s="11">
        <v>1.1345000000000001</v>
      </c>
      <c r="G143" s="11">
        <v>2.0891999999999999</v>
      </c>
      <c r="I143">
        <v>1.2204E-2</v>
      </c>
      <c r="K143">
        <f t="shared" si="66"/>
        <v>1.3845438E-2</v>
      </c>
      <c r="L143">
        <f t="shared" si="67"/>
        <v>2.54965968E-2</v>
      </c>
      <c r="P143">
        <f t="shared" si="68"/>
        <v>8.2449583289999993</v>
      </c>
      <c r="Q143">
        <f t="shared" si="69"/>
        <v>15.183223394400001</v>
      </c>
      <c r="S143">
        <f t="shared" si="70"/>
        <v>82.449583289999993</v>
      </c>
      <c r="T143">
        <f t="shared" si="71"/>
        <v>151.832233944</v>
      </c>
      <c r="V143" s="18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</row>
    <row r="144" spans="3:43" x14ac:dyDescent="0.25">
      <c r="C144" s="1" t="s">
        <v>14</v>
      </c>
      <c r="D144" s="15">
        <v>940</v>
      </c>
      <c r="F144" s="11">
        <v>0.95089999999999997</v>
      </c>
      <c r="G144" s="11">
        <v>1.9659</v>
      </c>
      <c r="I144">
        <v>1.2204E-2</v>
      </c>
      <c r="K144">
        <f t="shared" si="66"/>
        <v>1.16047836E-2</v>
      </c>
      <c r="L144">
        <f t="shared" si="67"/>
        <v>2.39918436E-2</v>
      </c>
      <c r="P144">
        <f t="shared" si="68"/>
        <v>6.9106486338000002</v>
      </c>
      <c r="Q144">
        <f t="shared" si="69"/>
        <v>14.2871428638</v>
      </c>
      <c r="S144">
        <f t="shared" si="70"/>
        <v>69.106486337999996</v>
      </c>
      <c r="T144">
        <f t="shared" si="71"/>
        <v>142.871428638</v>
      </c>
      <c r="V144" s="18"/>
      <c r="W144" s="30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</row>
    <row r="145" spans="3:43" x14ac:dyDescent="0.25">
      <c r="C145" s="1" t="s">
        <v>15</v>
      </c>
      <c r="D145">
        <v>119</v>
      </c>
      <c r="F145" s="11">
        <v>0.97199999999999998</v>
      </c>
      <c r="G145" s="11">
        <v>2.0706000000000002</v>
      </c>
      <c r="I145">
        <v>1.2204E-2</v>
      </c>
      <c r="K145">
        <f t="shared" si="66"/>
        <v>1.1862287999999999E-2</v>
      </c>
      <c r="L145">
        <f t="shared" si="67"/>
        <v>2.5269602400000001E-2</v>
      </c>
      <c r="P145">
        <f t="shared" si="68"/>
        <v>7.0639925039999989</v>
      </c>
      <c r="Q145">
        <f t="shared" si="69"/>
        <v>15.048048229200001</v>
      </c>
      <c r="S145">
        <f t="shared" si="70"/>
        <v>70.639925039999994</v>
      </c>
      <c r="T145">
        <f t="shared" si="71"/>
        <v>150.480482292</v>
      </c>
      <c r="V145" s="18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</row>
    <row r="146" spans="3:43" x14ac:dyDescent="0.25">
      <c r="C146" s="1" t="s">
        <v>16</v>
      </c>
      <c r="D146">
        <v>105</v>
      </c>
      <c r="F146" s="11">
        <v>0.90870000000000006</v>
      </c>
      <c r="G146" s="11">
        <v>1.7872999999999999</v>
      </c>
      <c r="I146">
        <v>1.2204E-2</v>
      </c>
      <c r="K146">
        <f t="shared" si="66"/>
        <v>1.10897748E-2</v>
      </c>
      <c r="L146">
        <f t="shared" si="67"/>
        <v>2.1812209199999998E-2</v>
      </c>
      <c r="P146">
        <f t="shared" si="68"/>
        <v>6.6039608934</v>
      </c>
      <c r="Q146">
        <f t="shared" si="69"/>
        <v>12.9891705786</v>
      </c>
      <c r="S146">
        <f t="shared" si="70"/>
        <v>66.039608934</v>
      </c>
      <c r="T146">
        <f t="shared" si="71"/>
        <v>129.89170578599999</v>
      </c>
      <c r="V146" s="18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</row>
    <row r="147" spans="3:43" x14ac:dyDescent="0.25">
      <c r="C147" s="1" t="s">
        <v>43</v>
      </c>
      <c r="K147" s="1">
        <f>SUM(K140:K146)</f>
        <v>0.13908654720000002</v>
      </c>
      <c r="L147" s="1">
        <f>SUM(L140:L146)</f>
        <v>0.26323905960000005</v>
      </c>
      <c r="M147" s="1"/>
      <c r="N147" s="1"/>
      <c r="O147" s="1"/>
      <c r="P147" s="1">
        <f t="shared" si="68"/>
        <v>82.826038857600011</v>
      </c>
      <c r="Q147" s="1">
        <f t="shared" si="69"/>
        <v>156.75885999180002</v>
      </c>
      <c r="R147" s="1"/>
      <c r="S147" s="1">
        <f t="shared" si="70"/>
        <v>828.26038857600008</v>
      </c>
      <c r="T147" s="1">
        <f t="shared" si="71"/>
        <v>1567.5885999180002</v>
      </c>
      <c r="V147" s="18"/>
      <c r="W147" s="19"/>
      <c r="X147" s="19"/>
      <c r="Y147" s="19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9"/>
      <c r="AO147" s="18"/>
      <c r="AP147" s="18"/>
      <c r="AQ147" s="19"/>
    </row>
    <row r="148" spans="3:43" x14ac:dyDescent="0.25"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</row>
  </sheetData>
  <mergeCells count="36">
    <mergeCell ref="AB125:AD125"/>
    <mergeCell ref="AB138:AD138"/>
    <mergeCell ref="I112:J112"/>
    <mergeCell ref="E124:I124"/>
    <mergeCell ref="I125:J125"/>
    <mergeCell ref="E137:I137"/>
    <mergeCell ref="I138:J138"/>
    <mergeCell ref="E4:I4"/>
    <mergeCell ref="E14:I14"/>
    <mergeCell ref="I15:J15"/>
    <mergeCell ref="E25:I25"/>
    <mergeCell ref="E111:I111"/>
    <mergeCell ref="I38:J38"/>
    <mergeCell ref="E49:I49"/>
    <mergeCell ref="I50:J50"/>
    <mergeCell ref="E61:I61"/>
    <mergeCell ref="I62:J62"/>
    <mergeCell ref="E74:I74"/>
    <mergeCell ref="I75:J75"/>
    <mergeCell ref="E86:I86"/>
    <mergeCell ref="I87:J87"/>
    <mergeCell ref="E98:I98"/>
    <mergeCell ref="I99:J99"/>
    <mergeCell ref="AB5:AD5"/>
    <mergeCell ref="AB38:AD38"/>
    <mergeCell ref="AB75:AD75"/>
    <mergeCell ref="AB112:AD112"/>
    <mergeCell ref="I26:J26"/>
    <mergeCell ref="E37:I37"/>
    <mergeCell ref="I5:J5"/>
    <mergeCell ref="AB15:AD15"/>
    <mergeCell ref="AB26:AD26"/>
    <mergeCell ref="AB50:AD50"/>
    <mergeCell ref="AB62:AD62"/>
    <mergeCell ref="AB87:AD87"/>
    <mergeCell ref="AB99:AD99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5249A-BDFA-43B3-8566-1FF45B45446C}">
  <dimension ref="B2:AA57"/>
  <sheetViews>
    <sheetView zoomScale="90" zoomScaleNormal="90" workbookViewId="0">
      <selection activeCell="F5" sqref="F5"/>
    </sheetView>
  </sheetViews>
  <sheetFormatPr defaultRowHeight="15" x14ac:dyDescent="0.25"/>
  <sheetData>
    <row r="2" spans="2:27" x14ac:dyDescent="0.25">
      <c r="B2" s="1" t="s">
        <v>27</v>
      </c>
      <c r="E2" s="36" t="s">
        <v>21</v>
      </c>
      <c r="F2" s="36"/>
      <c r="G2" s="36"/>
      <c r="H2" s="36"/>
      <c r="I2" s="73" t="s">
        <v>22</v>
      </c>
      <c r="J2" s="73"/>
      <c r="K2" s="73"/>
      <c r="L2" s="73"/>
      <c r="M2" s="74" t="s">
        <v>23</v>
      </c>
      <c r="N2" s="74"/>
      <c r="O2" s="74"/>
      <c r="P2" s="74"/>
      <c r="Q2" s="74"/>
      <c r="S2" s="1"/>
      <c r="T2" s="1"/>
      <c r="U2" s="19"/>
    </row>
    <row r="3" spans="2:27" x14ac:dyDescent="0.25">
      <c r="F3" s="67" t="s">
        <v>37</v>
      </c>
      <c r="G3" s="67"/>
      <c r="H3" s="33"/>
      <c r="I3" s="53"/>
      <c r="J3" s="67" t="s">
        <v>37</v>
      </c>
      <c r="K3" s="67"/>
      <c r="N3" s="67" t="s">
        <v>37</v>
      </c>
      <c r="O3" s="67"/>
      <c r="S3" s="1"/>
      <c r="T3" s="1"/>
      <c r="U3" s="19"/>
    </row>
    <row r="4" spans="2:27" x14ac:dyDescent="0.25">
      <c r="B4" s="1" t="s">
        <v>7</v>
      </c>
      <c r="C4" s="1" t="s">
        <v>8</v>
      </c>
      <c r="F4" s="1" t="s">
        <v>9</v>
      </c>
      <c r="G4" s="1" t="s">
        <v>10</v>
      </c>
      <c r="H4" s="1"/>
      <c r="J4" s="1" t="s">
        <v>9</v>
      </c>
      <c r="K4" s="1" t="s">
        <v>10</v>
      </c>
      <c r="N4" s="1" t="s">
        <v>9</v>
      </c>
      <c r="O4" s="1" t="s">
        <v>10</v>
      </c>
      <c r="S4" s="1"/>
      <c r="T4" s="1"/>
    </row>
    <row r="5" spans="2:27" x14ac:dyDescent="0.25">
      <c r="B5" s="1" t="s">
        <v>11</v>
      </c>
      <c r="C5">
        <v>5</v>
      </c>
      <c r="F5">
        <v>1.0689733339612411</v>
      </c>
      <c r="G5">
        <v>1.1491196983534546</v>
      </c>
      <c r="J5">
        <v>1.3580220542499097</v>
      </c>
      <c r="K5">
        <v>1.8922131652232346</v>
      </c>
      <c r="N5">
        <v>1.6653724332944624</v>
      </c>
      <c r="O5">
        <v>2.8947880178968841</v>
      </c>
      <c r="T5" s="1"/>
    </row>
    <row r="6" spans="2:27" x14ac:dyDescent="0.25">
      <c r="B6" s="1" t="s">
        <v>12</v>
      </c>
      <c r="C6">
        <v>74</v>
      </c>
      <c r="F6">
        <v>1.0631679520635278</v>
      </c>
      <c r="G6">
        <v>1.1977354709657035</v>
      </c>
      <c r="J6">
        <v>1.3245113073118919</v>
      </c>
      <c r="K6">
        <v>2.2884335137149288</v>
      </c>
      <c r="N6">
        <v>1.5974457454911246</v>
      </c>
      <c r="O6">
        <v>3.974024121389395</v>
      </c>
      <c r="T6" s="1"/>
    </row>
    <row r="7" spans="2:27" x14ac:dyDescent="0.25">
      <c r="B7" s="1" t="s">
        <v>13</v>
      </c>
      <c r="C7">
        <v>94</v>
      </c>
      <c r="F7">
        <v>1.0329013291926266</v>
      </c>
      <c r="G7">
        <v>1.0942214678404492</v>
      </c>
      <c r="J7">
        <v>1.1601262373858741</v>
      </c>
      <c r="K7">
        <v>1.5115551642259355</v>
      </c>
      <c r="N7">
        <v>1.2808808955550599</v>
      </c>
      <c r="O7">
        <v>1.990856705810327</v>
      </c>
      <c r="T7" s="1"/>
    </row>
    <row r="8" spans="2:27" x14ac:dyDescent="0.25">
      <c r="B8" s="1" t="s">
        <v>14</v>
      </c>
      <c r="C8">
        <v>893</v>
      </c>
      <c r="F8">
        <v>1.0248035730546281</v>
      </c>
      <c r="G8">
        <v>1.0698432190023486</v>
      </c>
      <c r="J8">
        <v>1.1189784390232225</v>
      </c>
      <c r="K8">
        <v>1.3630999237710582</v>
      </c>
      <c r="N8">
        <v>1.2060617127705635</v>
      </c>
      <c r="O8">
        <v>1.6757638694522086</v>
      </c>
      <c r="T8" s="1"/>
    </row>
    <row r="9" spans="2:27" x14ac:dyDescent="0.25">
      <c r="B9" s="1" t="s">
        <v>15</v>
      </c>
      <c r="C9">
        <v>75</v>
      </c>
      <c r="F9">
        <v>1.022101682335451</v>
      </c>
      <c r="G9">
        <v>1.08180040408773</v>
      </c>
      <c r="J9">
        <v>1.1055061909421018</v>
      </c>
      <c r="K9">
        <v>1.4344159636786931</v>
      </c>
      <c r="N9">
        <v>1.1819577837285391</v>
      </c>
      <c r="O9">
        <v>1.8244215064631712</v>
      </c>
      <c r="T9" s="1"/>
    </row>
    <row r="10" spans="2:27" x14ac:dyDescent="0.25">
      <c r="B10" s="1" t="s">
        <v>16</v>
      </c>
      <c r="C10">
        <v>53</v>
      </c>
      <c r="F10">
        <v>1.0182023070460668</v>
      </c>
      <c r="G10">
        <v>1.0646043307381632</v>
      </c>
      <c r="J10">
        <v>1.0862870128491975</v>
      </c>
      <c r="K10">
        <v>1.3327417097020471</v>
      </c>
      <c r="N10">
        <v>1.1479094880692489</v>
      </c>
      <c r="O10">
        <v>1.6140239797737796</v>
      </c>
      <c r="T10" s="1"/>
    </row>
    <row r="14" spans="2:27" x14ac:dyDescent="0.25">
      <c r="K14" s="11"/>
      <c r="L14" s="11"/>
    </row>
    <row r="15" spans="2:27" x14ac:dyDescent="0.25">
      <c r="B15" s="1" t="s">
        <v>28</v>
      </c>
      <c r="D15" s="18"/>
      <c r="E15" s="36" t="s">
        <v>21</v>
      </c>
      <c r="F15" s="36"/>
      <c r="G15" s="36"/>
      <c r="H15" s="36"/>
      <c r="I15" s="73" t="s">
        <v>22</v>
      </c>
      <c r="J15" s="73"/>
      <c r="K15" s="73"/>
      <c r="L15" s="73"/>
      <c r="M15" s="74" t="s">
        <v>23</v>
      </c>
      <c r="N15" s="74"/>
      <c r="O15" s="74"/>
      <c r="P15" s="74"/>
      <c r="Q15" s="74"/>
      <c r="R15" s="33"/>
      <c r="S15" s="33"/>
      <c r="T15" s="33"/>
      <c r="U15" s="19"/>
      <c r="V15" s="33"/>
      <c r="W15" s="33"/>
      <c r="X15" s="33"/>
      <c r="Y15" s="33"/>
      <c r="Z15" s="33"/>
      <c r="AA15" s="19"/>
    </row>
    <row r="16" spans="2:27" x14ac:dyDescent="0.25">
      <c r="F16" s="67" t="s">
        <v>37</v>
      </c>
      <c r="G16" s="67"/>
      <c r="H16" s="33"/>
      <c r="I16" s="53"/>
      <c r="J16" s="67" t="s">
        <v>37</v>
      </c>
      <c r="K16" s="67"/>
      <c r="N16" s="67" t="s">
        <v>37</v>
      </c>
      <c r="O16" s="67"/>
      <c r="R16" s="19"/>
      <c r="S16" s="33"/>
      <c r="T16" s="33"/>
      <c r="U16" s="19"/>
      <c r="V16" s="35"/>
      <c r="W16" s="19"/>
      <c r="X16" s="19"/>
      <c r="Y16" s="35"/>
      <c r="Z16" s="35"/>
      <c r="AA16" s="19"/>
    </row>
    <row r="17" spans="2:27" x14ac:dyDescent="0.25">
      <c r="B17" s="1" t="s">
        <v>7</v>
      </c>
      <c r="C17" s="1" t="s">
        <v>8</v>
      </c>
      <c r="D17" s="18"/>
      <c r="F17" s="1" t="s">
        <v>9</v>
      </c>
      <c r="G17" s="1" t="s">
        <v>10</v>
      </c>
      <c r="H17" s="1"/>
      <c r="J17" s="1" t="s">
        <v>9</v>
      </c>
      <c r="K17" s="1" t="s">
        <v>10</v>
      </c>
      <c r="N17" s="1" t="s">
        <v>9</v>
      </c>
      <c r="O17" s="1" t="s">
        <v>10</v>
      </c>
      <c r="R17" s="18"/>
      <c r="S17" s="18"/>
      <c r="T17" s="18"/>
      <c r="U17" s="19"/>
      <c r="V17" s="18"/>
      <c r="W17" s="18"/>
      <c r="X17" s="18"/>
      <c r="Y17" s="26"/>
      <c r="Z17" s="18"/>
      <c r="AA17" s="19"/>
    </row>
    <row r="18" spans="2:27" x14ac:dyDescent="0.25">
      <c r="B18" s="1" t="s">
        <v>19</v>
      </c>
      <c r="C18">
        <v>1</v>
      </c>
      <c r="D18" s="19"/>
      <c r="F18">
        <v>1.092793625826235</v>
      </c>
      <c r="G18">
        <v>1.092793625826235</v>
      </c>
      <c r="J18">
        <v>1.5025264101760976</v>
      </c>
      <c r="K18">
        <v>1.5025264101760976</v>
      </c>
      <c r="N18">
        <v>1.97107669920794</v>
      </c>
      <c r="O18">
        <v>1.97107669920794</v>
      </c>
      <c r="R18" s="24"/>
      <c r="S18" s="28"/>
      <c r="T18" s="29"/>
      <c r="U18" s="24"/>
      <c r="V18" s="24"/>
      <c r="W18" s="24"/>
      <c r="X18" s="24"/>
      <c r="Y18" s="28"/>
      <c r="Z18" s="24"/>
      <c r="AA18" s="19"/>
    </row>
    <row r="19" spans="2:27" x14ac:dyDescent="0.25">
      <c r="B19" s="1" t="s">
        <v>11</v>
      </c>
      <c r="C19">
        <v>19</v>
      </c>
      <c r="D19" s="19"/>
      <c r="F19">
        <v>1.0947347806443377</v>
      </c>
      <c r="G19">
        <v>1.3770954594135107</v>
      </c>
      <c r="J19">
        <v>1.5147059475761646</v>
      </c>
      <c r="K19">
        <v>4.3412772460211198</v>
      </c>
      <c r="N19">
        <v>1.9978011348780564</v>
      </c>
      <c r="O19">
        <v>11.553163183958233</v>
      </c>
      <c r="R19" s="24"/>
      <c r="S19" s="28"/>
      <c r="V19" s="24"/>
      <c r="W19" s="24"/>
      <c r="X19" s="24"/>
      <c r="Y19" s="28"/>
      <c r="Z19" s="28"/>
      <c r="AA19" s="19"/>
    </row>
    <row r="20" spans="2:27" x14ac:dyDescent="0.25">
      <c r="B20" s="1" t="s">
        <v>12</v>
      </c>
      <c r="C20">
        <v>136</v>
      </c>
      <c r="D20" s="19"/>
      <c r="F20">
        <v>1.0472610528736772</v>
      </c>
      <c r="G20">
        <v>1.1224320293698982</v>
      </c>
      <c r="J20">
        <v>1.2359270528817716</v>
      </c>
      <c r="K20">
        <v>1.6986760231677225</v>
      </c>
      <c r="N20">
        <v>1.4234312972157466</v>
      </c>
      <c r="O20">
        <v>2.4183693624326787</v>
      </c>
      <c r="R20" s="24"/>
      <c r="S20" s="28"/>
      <c r="V20" s="24"/>
      <c r="W20" s="24"/>
      <c r="X20" s="24"/>
      <c r="Y20" s="28"/>
      <c r="Z20" s="28"/>
      <c r="AA20" s="19"/>
    </row>
    <row r="21" spans="2:27" x14ac:dyDescent="0.25">
      <c r="B21" s="1" t="s">
        <v>13</v>
      </c>
      <c r="C21" s="15">
        <v>201</v>
      </c>
      <c r="D21" s="19"/>
      <c r="F21">
        <v>1.0344031566562617</v>
      </c>
      <c r="G21">
        <v>1.0771628596913809</v>
      </c>
      <c r="J21">
        <v>1.1679361434169102</v>
      </c>
      <c r="K21">
        <v>1.406444260419597</v>
      </c>
      <c r="N21">
        <v>1.2952844868179008</v>
      </c>
      <c r="O21">
        <v>1.7655742576791567</v>
      </c>
      <c r="R21" s="24"/>
      <c r="S21" s="28"/>
      <c r="V21" s="24"/>
      <c r="W21" s="24"/>
      <c r="X21" s="24"/>
      <c r="Y21" s="28"/>
      <c r="Z21" s="28"/>
      <c r="AA21" s="19"/>
    </row>
    <row r="22" spans="2:27" x14ac:dyDescent="0.25">
      <c r="B22" s="1" t="s">
        <v>14</v>
      </c>
      <c r="C22" s="15">
        <v>1709</v>
      </c>
      <c r="F22">
        <v>1.0220942963433286</v>
      </c>
      <c r="G22">
        <v>1.0567793855224654</v>
      </c>
      <c r="J22">
        <v>1.1054921665729973</v>
      </c>
      <c r="K22">
        <v>1.2884512404884614</v>
      </c>
      <c r="N22">
        <v>1.1819602138020397</v>
      </c>
      <c r="O22">
        <v>1.5256563534679113</v>
      </c>
      <c r="R22" s="24"/>
      <c r="S22" s="28"/>
      <c r="V22" s="24"/>
      <c r="W22" s="24"/>
      <c r="X22" s="24"/>
      <c r="Y22" s="28"/>
      <c r="Z22" s="28"/>
      <c r="AA22" s="19"/>
    </row>
    <row r="23" spans="2:27" x14ac:dyDescent="0.25">
      <c r="B23" s="1" t="s">
        <v>15</v>
      </c>
      <c r="C23">
        <v>200</v>
      </c>
      <c r="F23">
        <v>1.018401927552778</v>
      </c>
      <c r="G23">
        <v>1.046459600337603</v>
      </c>
      <c r="J23">
        <v>1.0873312777646589</v>
      </c>
      <c r="K23">
        <v>1.2316336285419345</v>
      </c>
      <c r="N23">
        <v>1.14974924997687</v>
      </c>
      <c r="O23">
        <v>1.4151338724160301</v>
      </c>
      <c r="R23" s="24"/>
      <c r="S23" s="28"/>
      <c r="V23" s="24"/>
      <c r="W23" s="24"/>
      <c r="X23" s="24"/>
      <c r="Y23" s="28"/>
      <c r="Z23" s="24"/>
      <c r="AA23" s="19"/>
    </row>
    <row r="24" spans="2:27" x14ac:dyDescent="0.25">
      <c r="B24" s="1" t="s">
        <v>16</v>
      </c>
      <c r="C24">
        <v>140</v>
      </c>
      <c r="F24">
        <v>1.0190754976543712</v>
      </c>
      <c r="G24">
        <v>1.0420625622490831</v>
      </c>
      <c r="J24">
        <v>1.0905902207286722</v>
      </c>
      <c r="K24">
        <v>1.2081168335233925</v>
      </c>
      <c r="N24">
        <v>1.1554849523359865</v>
      </c>
      <c r="O24">
        <v>1.3704027648124151</v>
      </c>
      <c r="P24" s="19"/>
      <c r="Q24" s="19"/>
      <c r="R24" s="19"/>
      <c r="S24" s="19"/>
      <c r="V24" s="19"/>
      <c r="W24" s="19"/>
      <c r="X24" s="19"/>
      <c r="Y24" s="19"/>
      <c r="Z24" s="19"/>
      <c r="AA24" s="19"/>
    </row>
    <row r="28" spans="2:27" x14ac:dyDescent="0.25">
      <c r="B28" s="1" t="s">
        <v>58</v>
      </c>
      <c r="E28" s="36" t="s">
        <v>21</v>
      </c>
      <c r="F28" s="36"/>
      <c r="G28" s="36"/>
      <c r="H28" s="36"/>
      <c r="I28" s="73" t="s">
        <v>22</v>
      </c>
      <c r="J28" s="73"/>
      <c r="K28" s="73"/>
      <c r="L28" s="73"/>
      <c r="M28" s="74" t="s">
        <v>23</v>
      </c>
      <c r="N28" s="74"/>
      <c r="O28" s="74"/>
      <c r="P28" s="74"/>
      <c r="Q28" s="74"/>
    </row>
    <row r="29" spans="2:27" x14ac:dyDescent="0.25">
      <c r="F29" s="67" t="s">
        <v>37</v>
      </c>
      <c r="G29" s="67"/>
      <c r="H29" s="33"/>
      <c r="I29" s="53"/>
      <c r="J29" s="67" t="s">
        <v>37</v>
      </c>
      <c r="K29" s="67"/>
      <c r="N29" s="67" t="s">
        <v>37</v>
      </c>
      <c r="O29" s="67"/>
      <c r="R29" s="1"/>
      <c r="S29" s="1"/>
      <c r="U29" s="1"/>
      <c r="V29" s="1"/>
      <c r="W29" s="1"/>
      <c r="X29" s="9"/>
      <c r="Y29" s="1"/>
    </row>
    <row r="30" spans="2:27" x14ac:dyDescent="0.25">
      <c r="B30" s="1" t="s">
        <v>7</v>
      </c>
      <c r="C30" s="1" t="s">
        <v>8</v>
      </c>
      <c r="F30" s="1" t="s">
        <v>9</v>
      </c>
      <c r="G30" s="1" t="s">
        <v>10</v>
      </c>
      <c r="H30" s="1"/>
      <c r="J30" s="1" t="s">
        <v>9</v>
      </c>
      <c r="K30" s="1" t="s">
        <v>10</v>
      </c>
      <c r="N30" s="1" t="s">
        <v>9</v>
      </c>
      <c r="O30" s="1" t="s">
        <v>10</v>
      </c>
      <c r="R30" s="10"/>
      <c r="S30" s="12"/>
      <c r="T30" s="11"/>
      <c r="U30" s="11"/>
      <c r="V30" s="11"/>
      <c r="W30" s="11"/>
      <c r="X30" s="10"/>
      <c r="Y30" s="11"/>
    </row>
    <row r="31" spans="2:27" x14ac:dyDescent="0.25">
      <c r="B31" s="1" t="s">
        <v>19</v>
      </c>
      <c r="C31">
        <v>1</v>
      </c>
      <c r="F31">
        <v>1.344189536648889</v>
      </c>
      <c r="G31">
        <v>1.344189536648889</v>
      </c>
      <c r="J31">
        <v>3.8851433541604683</v>
      </c>
      <c r="K31">
        <v>3.8851433541604683</v>
      </c>
      <c r="N31">
        <v>9.6016325140296548</v>
      </c>
      <c r="O31">
        <v>9.6016325140296548</v>
      </c>
      <c r="R31" s="10"/>
      <c r="S31" s="11"/>
      <c r="V31" s="11"/>
      <c r="W31" s="11"/>
      <c r="X31" s="10"/>
      <c r="Y31" s="11"/>
    </row>
    <row r="32" spans="2:27" x14ac:dyDescent="0.25">
      <c r="B32" s="1" t="s">
        <v>11</v>
      </c>
      <c r="C32">
        <v>22</v>
      </c>
      <c r="F32">
        <v>1.1622599647119134</v>
      </c>
      <c r="G32">
        <v>1.3702120236617279</v>
      </c>
      <c r="J32">
        <v>1.9934260826805044</v>
      </c>
      <c r="K32">
        <v>4.2425583897053185</v>
      </c>
      <c r="N32">
        <v>3.1574287614953382</v>
      </c>
      <c r="O32">
        <v>11.118504604746972</v>
      </c>
      <c r="R32" s="10"/>
      <c r="S32" s="10"/>
      <c r="V32" s="11"/>
      <c r="W32" s="11"/>
      <c r="X32" s="10"/>
      <c r="Y32" s="10"/>
    </row>
    <row r="33" spans="2:25" x14ac:dyDescent="0.25">
      <c r="B33" s="1" t="s">
        <v>12</v>
      </c>
      <c r="C33">
        <v>165</v>
      </c>
      <c r="F33">
        <v>1.1434450025726997</v>
      </c>
      <c r="G33">
        <v>1.3204980579907788</v>
      </c>
      <c r="J33">
        <v>1.8497250743520139</v>
      </c>
      <c r="K33">
        <v>3.5809419941931777</v>
      </c>
      <c r="N33">
        <v>2.7872997592834738</v>
      </c>
      <c r="O33">
        <v>8.3813446033190218</v>
      </c>
      <c r="R33" s="10"/>
      <c r="S33" s="10"/>
      <c r="V33" s="11"/>
      <c r="W33" s="11"/>
      <c r="X33" s="10"/>
      <c r="Y33" s="10"/>
    </row>
    <row r="34" spans="2:25" x14ac:dyDescent="0.25">
      <c r="B34" s="1" t="s">
        <v>13</v>
      </c>
      <c r="C34">
        <v>217</v>
      </c>
      <c r="F34">
        <v>1.0837803157746262</v>
      </c>
      <c r="G34">
        <v>1.2021198721972242</v>
      </c>
      <c r="J34">
        <v>1.4465009295442208</v>
      </c>
      <c r="K34">
        <v>2.3271413653935999</v>
      </c>
      <c r="N34">
        <v>1.8501113258532498</v>
      </c>
      <c r="O34">
        <v>4.0867808703069048</v>
      </c>
      <c r="R34" s="10"/>
      <c r="S34" s="10"/>
      <c r="V34" s="11"/>
      <c r="W34" s="11"/>
      <c r="X34" s="10"/>
      <c r="Y34" s="10"/>
    </row>
    <row r="35" spans="2:25" x14ac:dyDescent="0.25">
      <c r="B35" s="1" t="s">
        <v>14</v>
      </c>
      <c r="C35" s="15">
        <v>1884</v>
      </c>
      <c r="F35">
        <v>1.0598361091384294</v>
      </c>
      <c r="G35">
        <v>1.1364632397763132</v>
      </c>
      <c r="J35">
        <v>1.305466072273556</v>
      </c>
      <c r="K35">
        <v>1.7983145278201169</v>
      </c>
      <c r="N35">
        <v>1.5593646570595134</v>
      </c>
      <c r="O35">
        <v>2.6593844537576046</v>
      </c>
      <c r="R35" s="10"/>
      <c r="S35" s="10"/>
      <c r="V35" s="11"/>
      <c r="W35" s="11"/>
      <c r="X35" s="10"/>
      <c r="Y35" s="10"/>
    </row>
    <row r="36" spans="2:25" x14ac:dyDescent="0.25">
      <c r="B36" s="1" t="s">
        <v>15</v>
      </c>
      <c r="C36">
        <v>233</v>
      </c>
      <c r="F36">
        <v>1.0580304699050989</v>
      </c>
      <c r="G36">
        <v>1.137017043191936</v>
      </c>
      <c r="J36">
        <v>1.2954647976378442</v>
      </c>
      <c r="K36">
        <v>1.8025749723504574</v>
      </c>
      <c r="N36">
        <v>1.5394691462334171</v>
      </c>
      <c r="O36">
        <v>2.6698624958783643</v>
      </c>
      <c r="R36" s="10"/>
      <c r="S36" s="10"/>
      <c r="V36" s="11"/>
      <c r="W36" s="11"/>
      <c r="X36" s="10"/>
      <c r="Y36" s="10"/>
    </row>
    <row r="37" spans="2:25" x14ac:dyDescent="0.25">
      <c r="B37" s="1" t="s">
        <v>16</v>
      </c>
      <c r="C37">
        <v>185</v>
      </c>
      <c r="F37">
        <v>1.051936239154541</v>
      </c>
      <c r="G37">
        <v>1.1196622294065797</v>
      </c>
      <c r="J37">
        <v>1.261520743789891</v>
      </c>
      <c r="K37">
        <v>1.6795727944208847</v>
      </c>
      <c r="N37">
        <v>1.4728630419645663</v>
      </c>
      <c r="O37">
        <v>2.3731838575549489</v>
      </c>
      <c r="P37" s="19"/>
      <c r="Q37" s="19"/>
    </row>
    <row r="39" spans="2:25" x14ac:dyDescent="0.25">
      <c r="F39" s="11"/>
      <c r="G39" s="11"/>
      <c r="H39" s="11"/>
      <c r="I39" s="10"/>
      <c r="J39" s="12"/>
      <c r="K39" s="11"/>
      <c r="L39" s="11"/>
      <c r="M39" s="11"/>
      <c r="N39" s="11"/>
      <c r="O39" s="11"/>
      <c r="P39" s="10"/>
      <c r="Q39" s="12"/>
      <c r="R39" s="11"/>
      <c r="S39" s="11"/>
      <c r="T39" s="11"/>
    </row>
    <row r="40" spans="2:25" x14ac:dyDescent="0.25">
      <c r="B40" s="1" t="s">
        <v>59</v>
      </c>
      <c r="E40" s="36" t="s">
        <v>21</v>
      </c>
      <c r="F40" s="36"/>
      <c r="G40" s="36"/>
      <c r="H40" s="36"/>
      <c r="I40" s="73" t="s">
        <v>22</v>
      </c>
      <c r="J40" s="73"/>
      <c r="K40" s="73"/>
      <c r="L40" s="73"/>
      <c r="M40" s="74" t="s">
        <v>23</v>
      </c>
      <c r="N40" s="74"/>
      <c r="O40" s="74"/>
      <c r="P40" s="74"/>
      <c r="Q40" s="74"/>
      <c r="R40" s="11"/>
      <c r="S40" s="11"/>
      <c r="T40" s="11"/>
    </row>
    <row r="41" spans="2:25" x14ac:dyDescent="0.25">
      <c r="F41" s="67" t="s">
        <v>37</v>
      </c>
      <c r="G41" s="67"/>
      <c r="H41" s="33"/>
      <c r="I41" s="53"/>
      <c r="J41" s="67" t="s">
        <v>37</v>
      </c>
      <c r="K41" s="67"/>
      <c r="N41" s="67" t="s">
        <v>37</v>
      </c>
      <c r="O41" s="67"/>
      <c r="R41" s="11"/>
    </row>
    <row r="42" spans="2:25" x14ac:dyDescent="0.25">
      <c r="B42" s="1" t="s">
        <v>7</v>
      </c>
      <c r="C42" s="1" t="s">
        <v>8</v>
      </c>
      <c r="F42" s="1" t="s">
        <v>9</v>
      </c>
      <c r="G42" s="1" t="s">
        <v>10</v>
      </c>
      <c r="H42" s="1"/>
      <c r="J42" s="1" t="s">
        <v>9</v>
      </c>
      <c r="K42" s="1" t="s">
        <v>10</v>
      </c>
      <c r="N42" s="1" t="s">
        <v>9</v>
      </c>
      <c r="O42" s="1" t="s">
        <v>10</v>
      </c>
      <c r="R42" s="11"/>
    </row>
    <row r="43" spans="2:25" x14ac:dyDescent="0.25">
      <c r="B43" s="1" t="s">
        <v>19</v>
      </c>
      <c r="C43">
        <v>1</v>
      </c>
      <c r="F43">
        <v>1.1062618341829205</v>
      </c>
      <c r="G43">
        <v>1.1062618341829205</v>
      </c>
      <c r="J43">
        <v>1.5894974568982381</v>
      </c>
      <c r="K43">
        <v>1.5894974568982381</v>
      </c>
      <c r="N43">
        <v>2.1648761819823932</v>
      </c>
      <c r="O43">
        <v>2.1648761819823932</v>
      </c>
      <c r="R43" s="11"/>
    </row>
    <row r="44" spans="2:25" x14ac:dyDescent="0.25">
      <c r="B44" s="1" t="s">
        <v>11</v>
      </c>
      <c r="C44">
        <v>14</v>
      </c>
      <c r="F44">
        <v>1.144320733367159</v>
      </c>
      <c r="G44">
        <v>1.3101992351358538</v>
      </c>
      <c r="J44">
        <v>1.8562377341738845</v>
      </c>
      <c r="K44">
        <v>3.4543826434768103</v>
      </c>
      <c r="N44">
        <v>2.8035451103732285</v>
      </c>
      <c r="O44">
        <v>7.8938543537201156</v>
      </c>
      <c r="R44" s="11"/>
    </row>
    <row r="45" spans="2:25" x14ac:dyDescent="0.25">
      <c r="B45" s="1" t="s">
        <v>12</v>
      </c>
      <c r="C45">
        <v>104</v>
      </c>
      <c r="F45">
        <v>1.1077642276273074</v>
      </c>
      <c r="G45">
        <v>1.2844222430033505</v>
      </c>
      <c r="J45">
        <v>1.5992623958959191</v>
      </c>
      <c r="K45">
        <v>3.1531465323403585</v>
      </c>
      <c r="N45">
        <v>2.1870623871617378</v>
      </c>
      <c r="O45">
        <v>6.7802435425200382</v>
      </c>
      <c r="R45" s="11"/>
    </row>
    <row r="46" spans="2:25" x14ac:dyDescent="0.25">
      <c r="B46" s="1" t="s">
        <v>13</v>
      </c>
      <c r="C46">
        <v>118</v>
      </c>
      <c r="F46">
        <v>1.0529983576658732</v>
      </c>
      <c r="G46">
        <v>1.0997367024242</v>
      </c>
      <c r="J46">
        <v>1.2672847226052868</v>
      </c>
      <c r="K46">
        <v>1.5468260252601265</v>
      </c>
      <c r="N46">
        <v>1.4840789289172862</v>
      </c>
      <c r="O46">
        <v>2.0689062983947899</v>
      </c>
    </row>
    <row r="47" spans="2:25" x14ac:dyDescent="0.25">
      <c r="B47" s="1" t="s">
        <v>14</v>
      </c>
      <c r="C47" s="15">
        <v>940</v>
      </c>
      <c r="F47">
        <v>1.0442042597078542</v>
      </c>
      <c r="G47">
        <v>1.0935925076690207</v>
      </c>
      <c r="J47">
        <v>1.2196063363302101</v>
      </c>
      <c r="K47">
        <v>1.5075542956873631</v>
      </c>
      <c r="N47">
        <v>1.3922253226596712</v>
      </c>
      <c r="O47">
        <v>1.9820129658993573</v>
      </c>
    </row>
    <row r="48" spans="2:25" x14ac:dyDescent="0.25">
      <c r="B48" s="1" t="s">
        <v>15</v>
      </c>
      <c r="C48">
        <v>119</v>
      </c>
      <c r="F48">
        <v>1.0452221981074417</v>
      </c>
      <c r="G48">
        <v>1.098818612916483</v>
      </c>
      <c r="J48">
        <v>1.2250082772299242</v>
      </c>
      <c r="K48">
        <v>1.5408626470499376</v>
      </c>
      <c r="N48">
        <v>1.4024854744935664</v>
      </c>
      <c r="O48">
        <v>2.0555583222629621</v>
      </c>
    </row>
    <row r="49" spans="2:20" x14ac:dyDescent="0.25">
      <c r="B49" s="1" t="s">
        <v>16</v>
      </c>
      <c r="C49">
        <v>105</v>
      </c>
      <c r="F49">
        <v>1.0422076231657726</v>
      </c>
      <c r="G49">
        <v>1.0847235870298799</v>
      </c>
      <c r="J49">
        <v>1.2089158808899352</v>
      </c>
      <c r="K49">
        <v>1.4523517929835204</v>
      </c>
      <c r="N49">
        <v>1.3719296502087859</v>
      </c>
      <c r="O49">
        <v>1.8625788666527243</v>
      </c>
      <c r="P49" s="19"/>
      <c r="Q49" s="19"/>
    </row>
    <row r="51" spans="2:20" x14ac:dyDescent="0.25">
      <c r="F51" s="11"/>
      <c r="G51" s="11"/>
      <c r="H51" s="11"/>
      <c r="I51" s="10"/>
      <c r="J51" s="12"/>
      <c r="K51" s="11"/>
      <c r="L51" s="11"/>
      <c r="M51" s="11"/>
      <c r="N51" s="11"/>
      <c r="O51" s="11"/>
      <c r="P51" s="10"/>
      <c r="Q51" s="12"/>
      <c r="R51" s="11"/>
      <c r="S51" s="11"/>
      <c r="T51" s="11"/>
    </row>
    <row r="52" spans="2:20" x14ac:dyDescent="0.25">
      <c r="F52" s="11"/>
      <c r="G52" s="11"/>
      <c r="H52" s="11"/>
      <c r="I52" s="10"/>
      <c r="J52" s="12"/>
      <c r="K52" s="11"/>
      <c r="L52" s="11"/>
      <c r="M52" s="11"/>
      <c r="N52" s="11"/>
      <c r="O52" s="11"/>
      <c r="P52" s="10"/>
      <c r="Q52" s="12"/>
      <c r="R52" s="11"/>
      <c r="S52" s="11"/>
      <c r="T52" s="11"/>
    </row>
    <row r="53" spans="2:20" x14ac:dyDescent="0.25">
      <c r="F53" s="11"/>
      <c r="G53" s="11"/>
      <c r="H53" s="11"/>
      <c r="I53" s="10"/>
      <c r="J53" s="10"/>
      <c r="K53" s="11"/>
      <c r="L53" s="11"/>
      <c r="M53" s="11"/>
      <c r="N53" s="11"/>
      <c r="O53" s="11"/>
      <c r="P53" s="10"/>
      <c r="Q53" s="12"/>
      <c r="R53" s="11"/>
      <c r="S53" s="11"/>
      <c r="T53" s="11"/>
    </row>
    <row r="54" spans="2:20" x14ac:dyDescent="0.25">
      <c r="F54" s="11"/>
      <c r="G54" s="11"/>
      <c r="H54" s="11"/>
      <c r="I54" s="10"/>
      <c r="J54" s="10"/>
      <c r="K54" s="11"/>
      <c r="L54" s="11"/>
      <c r="M54" s="11"/>
      <c r="N54" s="11"/>
      <c r="O54" s="11"/>
      <c r="P54" s="10"/>
      <c r="Q54" s="10"/>
      <c r="R54" s="11"/>
      <c r="S54" s="11"/>
      <c r="T54" s="11"/>
    </row>
    <row r="55" spans="2:20" x14ac:dyDescent="0.25">
      <c r="F55" s="11"/>
      <c r="G55" s="11"/>
      <c r="H55" s="11"/>
      <c r="I55" s="10"/>
      <c r="J55" s="10"/>
      <c r="K55" s="11"/>
      <c r="L55" s="11"/>
      <c r="M55" s="11"/>
      <c r="N55" s="11"/>
      <c r="O55" s="11"/>
      <c r="P55" s="10"/>
      <c r="Q55" s="12"/>
      <c r="R55" s="11"/>
      <c r="S55" s="11"/>
      <c r="T55" s="11"/>
    </row>
    <row r="56" spans="2:20" x14ac:dyDescent="0.25">
      <c r="F56" s="11"/>
      <c r="G56" s="11"/>
      <c r="H56" s="11"/>
      <c r="I56" s="10"/>
      <c r="J56" s="10"/>
      <c r="K56" s="11"/>
      <c r="L56" s="11"/>
      <c r="M56" s="11"/>
      <c r="N56" s="11"/>
      <c r="O56" s="11"/>
      <c r="P56" s="10"/>
      <c r="Q56" s="12"/>
      <c r="R56" s="11"/>
      <c r="S56" s="11"/>
      <c r="T56" s="11"/>
    </row>
    <row r="57" spans="2:20" x14ac:dyDescent="0.25">
      <c r="F57" s="11"/>
      <c r="G57" s="11"/>
      <c r="H57" s="11"/>
      <c r="I57" s="10"/>
      <c r="J57" s="10"/>
      <c r="K57" s="11"/>
      <c r="L57" s="11"/>
      <c r="M57" s="11"/>
      <c r="N57" s="11"/>
      <c r="O57" s="11"/>
      <c r="P57" s="11"/>
      <c r="Q57" s="11"/>
      <c r="R57" s="11"/>
      <c r="S57" s="11"/>
      <c r="T57" s="11"/>
    </row>
  </sheetData>
  <mergeCells count="20">
    <mergeCell ref="I15:L15"/>
    <mergeCell ref="M15:Q15"/>
    <mergeCell ref="J3:K3"/>
    <mergeCell ref="F3:G3"/>
    <mergeCell ref="I2:L2"/>
    <mergeCell ref="M2:Q2"/>
    <mergeCell ref="N3:O3"/>
    <mergeCell ref="F16:G16"/>
    <mergeCell ref="J16:K16"/>
    <mergeCell ref="N16:O16"/>
    <mergeCell ref="I28:L28"/>
    <mergeCell ref="M28:Q28"/>
    <mergeCell ref="F41:G41"/>
    <mergeCell ref="J41:K41"/>
    <mergeCell ref="N41:O41"/>
    <mergeCell ref="F29:G29"/>
    <mergeCell ref="J29:K29"/>
    <mergeCell ref="N29:O29"/>
    <mergeCell ref="I40:L40"/>
    <mergeCell ref="M40:Q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Explanations</vt:lpstr>
      <vt:lpstr>PROCESSED MEAT CONSUMPTION</vt:lpstr>
      <vt:lpstr>RR OF CRC AND PIF</vt:lpstr>
      <vt:lpstr>CRC CASES AND DALYS</vt:lpstr>
      <vt:lpstr>AFB1 BS</vt:lpstr>
      <vt:lpstr>OTA BS  </vt:lpstr>
      <vt:lpstr>MOET BASELINE</vt:lpstr>
      <vt:lpstr>POPULATION CANCER RISK BS</vt:lpstr>
      <vt:lpstr>RR BS</vt:lpstr>
      <vt:lpstr>AFB1 AS1</vt:lpstr>
      <vt:lpstr>OTA AS1</vt:lpstr>
      <vt:lpstr>MOET AS1</vt:lpstr>
      <vt:lpstr>RR AND PIF AS1</vt:lpstr>
      <vt:lpstr>POPULATION CANCER RISK AS1</vt:lpstr>
      <vt:lpstr>OTA Products AS2</vt:lpstr>
      <vt:lpstr>AFB1 AS2</vt:lpstr>
      <vt:lpstr>MOET AS2</vt:lpstr>
      <vt:lpstr>POPULATION CANCER RISK AS2</vt:lpstr>
      <vt:lpstr>RR AND PIF AS2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Octavian Augustin MIHALACHE</dc:creator>
  <cp:lastModifiedBy>Augustin Mihalache</cp:lastModifiedBy>
  <dcterms:created xsi:type="dcterms:W3CDTF">2015-06-05T18:17:20Z</dcterms:created>
  <dcterms:modified xsi:type="dcterms:W3CDTF">2022-09-20T18:02:16Z</dcterms:modified>
</cp:coreProperties>
</file>